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7Data\17Forages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1" i="1"/>
  <c r="E10" i="1"/>
  <c r="E9" i="1"/>
  <c r="E8" i="1"/>
  <c r="E7" i="1"/>
  <c r="E6" i="1"/>
  <c r="E36" i="1" s="1"/>
</calcChain>
</file>

<file path=xl/sharedStrings.xml><?xml version="1.0" encoding="utf-8"?>
<sst xmlns="http://schemas.openxmlformats.org/spreadsheetml/2006/main" count="90" uniqueCount="70">
  <si>
    <t>2017 Garden City, Kansas Hay Performance Test, Finney County</t>
  </si>
  <si>
    <t>PERFORMANCE</t>
  </si>
  <si>
    <t>FORAGE QUALITY</t>
  </si>
  <si>
    <t>BRAND</t>
  </si>
  <si>
    <t>NAME</t>
  </si>
  <si>
    <t>1st Cutting</t>
  </si>
  <si>
    <t>2nd Cutting</t>
  </si>
  <si>
    <t>Total Yield</t>
  </si>
  <si>
    <t>1st Height</t>
  </si>
  <si>
    <t>2nd Height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</si>
  <si>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</si>
  <si>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</si>
  <si>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</si>
  <si>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</si>
  <si>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</si>
  <si>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</si>
  <si>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</si>
  <si>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</si>
  <si>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</si>
  <si>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</si>
  <si>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</si>
  <si>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</si>
  <si>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</si>
  <si>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</si>
  <si>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</si>
  <si>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</si>
  <si>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</si>
  <si>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>Forage Sorghum</t>
  </si>
  <si>
    <t>Sharp Bros Seed</t>
  </si>
  <si>
    <t>Canex</t>
  </si>
  <si>
    <t>Canex BMR 210</t>
  </si>
  <si>
    <t>KSU (check)</t>
  </si>
  <si>
    <t>Rox Orange</t>
  </si>
  <si>
    <t>Early Sumac</t>
  </si>
  <si>
    <t>Monsanto</t>
  </si>
  <si>
    <t>Nutri-Cane II</t>
  </si>
  <si>
    <t>Sweetleaf II</t>
  </si>
  <si>
    <t>Millet</t>
  </si>
  <si>
    <t>Coffey Forage Seeds Inc.</t>
  </si>
  <si>
    <t>ExCeed BMR</t>
  </si>
  <si>
    <t>Tifleaf 3</t>
  </si>
  <si>
    <t>Epic BMR</t>
  </si>
  <si>
    <t>Sorghum Sudan</t>
  </si>
  <si>
    <t>Grazex BMR 801</t>
  </si>
  <si>
    <t>Grazex BMR 301</t>
  </si>
  <si>
    <t>Surpass BMR</t>
  </si>
  <si>
    <t xml:space="preserve">Exp-SCA-1 </t>
  </si>
  <si>
    <t>Exp-SCA-2 St.</t>
  </si>
  <si>
    <t>Exp-SCA-3 BMR</t>
  </si>
  <si>
    <t>Xtragraze BMR</t>
  </si>
  <si>
    <t>WinField United</t>
  </si>
  <si>
    <t>Star Seed</t>
  </si>
  <si>
    <t>Bruiser BMR</t>
  </si>
  <si>
    <t>Walter Moss Seed</t>
  </si>
  <si>
    <t>MegaGreen</t>
  </si>
  <si>
    <t>MegaGreen BMR</t>
  </si>
  <si>
    <t>Ward Seed</t>
  </si>
  <si>
    <t>Sweet Forever BMR</t>
  </si>
  <si>
    <t>Super Sugar DM</t>
  </si>
  <si>
    <t>Nutri King BMR</t>
  </si>
  <si>
    <t>Sweet Six BMR</t>
  </si>
  <si>
    <t>BMR 455</t>
  </si>
  <si>
    <t>Sudan</t>
  </si>
  <si>
    <t>Rocket</t>
  </si>
  <si>
    <t>Average</t>
  </si>
  <si>
    <t>LSD (0.05)</t>
  </si>
  <si>
    <t xml:space="preserve">Yields in bold in the top LSD group. Yields must differ by more than the LSD value to be considered statistically different. </t>
  </si>
  <si>
    <t>Plant date: 6/1/2017</t>
  </si>
  <si>
    <t>Days to harvest:</t>
  </si>
  <si>
    <t>57,75,88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</si>
</sst>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wrapText="1"/>
    </xf>
    <xf numFmtId="2" fontId="1" fillId="0" borderId="1" xfId="0" quotePrefix="1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2" fillId="0" borderId="0" xfId="0" applyFont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/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workbookViewId="0">
      <selection activeCell="K45" sqref="K45"/>
    </sheetView>
  </sheetViews>
  <sheetFormatPr defaultRowHeight="12.75" x14ac:dyDescent="0.2"/>
  <cols>
    <col min="1" max="1" width="21.5703125" style="13" customWidth="1"/>
    <col min="2" max="2" width="15.85546875" style="13" bestFit="1" customWidth="1"/>
    <col min="3" max="4" width="7.85546875" style="14" bestFit="1" customWidth="1"/>
    <col min="5" max="5" width="6" style="14" bestFit="1" customWidth="1"/>
    <col min="6" max="6" width="6.7109375" style="14" customWidth="1"/>
    <col min="7" max="7" width="6.7109375" style="14" bestFit="1" customWidth="1"/>
    <col min="8" max="9" width="6.140625" style="14" bestFit="1" customWidth="1"/>
    <col min="10" max="11" width="5.42578125" style="15" bestFit="1" customWidth="1"/>
    <col min="12" max="12" width="7.28515625" style="15" bestFit="1" customWidth="1"/>
    <col min="13" max="13" width="5.5703125" style="15" bestFit="1" customWidth="1"/>
    <col min="14" max="14" width="6.42578125" style="15" bestFit="1" customWidth="1"/>
    <col min="15" max="15" width="5.42578125" style="15" bestFit="1" customWidth="1"/>
    <col min="16" max="17" width="4.42578125" style="15" bestFit="1" customWidth="1"/>
    <col min="18" max="18" width="4.7109375" style="15" bestFit="1" customWidth="1"/>
    <col min="19" max="19" width="5.42578125" style="15" bestFit="1" customWidth="1"/>
    <col min="20" max="20" width="6.85546875" style="15" bestFit="1" customWidth="1"/>
    <col min="21" max="21" width="6.42578125" style="15" bestFit="1" customWidth="1"/>
    <col min="22" max="22" width="5.42578125" style="15" bestFit="1" customWidth="1"/>
    <col min="23" max="24" width="9.140625" style="13"/>
    <col min="25" max="25" width="9.42578125" style="13" bestFit="1" customWidth="1"/>
    <col min="26" max="16384" width="9.140625" style="13"/>
  </cols>
  <sheetData>
    <row r="1" spans="1:22" s="1" customFormat="1" x14ac:dyDescent="0.2">
      <c r="A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x14ac:dyDescent="0.2">
      <c r="C2" s="4" t="s">
        <v>1</v>
      </c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25.5" x14ac:dyDescent="0.2">
      <c r="A3" s="1" t="s">
        <v>3</v>
      </c>
      <c r="B3" s="1" t="s">
        <v>4</v>
      </c>
      <c r="C3" s="6" t="s">
        <v>5</v>
      </c>
      <c r="D3" s="6" t="s">
        <v>6</v>
      </c>
      <c r="E3" s="6" t="s">
        <v>7</v>
      </c>
      <c r="F3" s="6" t="s">
        <v>5</v>
      </c>
      <c r="G3" s="6" t="s">
        <v>6</v>
      </c>
      <c r="H3" s="6" t="s">
        <v>8</v>
      </c>
      <c r="I3" s="6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8" t="s">
        <v>21</v>
      </c>
      <c r="V3" s="7" t="s">
        <v>22</v>
      </c>
    </row>
    <row r="4" spans="1:22" s="1" customFormat="1" x14ac:dyDescent="0.2">
      <c r="A4" s="9"/>
      <c r="B4" s="9"/>
      <c r="C4" s="10" t="s">
        <v>23</v>
      </c>
      <c r="D4" s="10"/>
      <c r="E4" s="10"/>
      <c r="F4" s="10" t="s">
        <v>24</v>
      </c>
      <c r="G4" s="10"/>
      <c r="H4" s="10" t="s">
        <v>25</v>
      </c>
      <c r="I4" s="10"/>
      <c r="J4" s="11" t="s">
        <v>26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2">
      <c r="A5" s="12" t="s">
        <v>27</v>
      </c>
      <c r="K5" s="16"/>
      <c r="L5" s="16"/>
      <c r="M5" s="16"/>
      <c r="N5" s="17"/>
    </row>
    <row r="6" spans="1:22" x14ac:dyDescent="0.2">
      <c r="A6" s="18" t="s">
        <v>28</v>
      </c>
      <c r="B6" s="18" t="s">
        <v>29</v>
      </c>
      <c r="C6" s="19">
        <v>5788.0551666666679</v>
      </c>
      <c r="D6" s="14">
        <v>7144.9058195600228</v>
      </c>
      <c r="E6" s="14">
        <f>SUM(C6:D6)</f>
        <v>12932.960986226692</v>
      </c>
      <c r="F6" s="20">
        <v>0.88666666666666671</v>
      </c>
      <c r="G6" s="20">
        <v>0.61377100573984</v>
      </c>
      <c r="H6" s="14">
        <v>85.333333333333329</v>
      </c>
      <c r="I6" s="14">
        <v>73.333333333333329</v>
      </c>
      <c r="J6" s="20">
        <v>41.956699999999998</v>
      </c>
      <c r="K6" s="20">
        <v>64.936999999999998</v>
      </c>
      <c r="L6" s="20">
        <v>70</v>
      </c>
      <c r="M6" s="20">
        <v>8.6199999999999992</v>
      </c>
      <c r="N6" s="20">
        <v>51.667000000000002</v>
      </c>
      <c r="O6" s="20">
        <v>60.393000000000001</v>
      </c>
      <c r="P6" s="20">
        <v>0.19333</v>
      </c>
      <c r="Q6" s="20">
        <v>0.49332999999999999</v>
      </c>
      <c r="R6" s="20">
        <v>0.52</v>
      </c>
      <c r="S6" s="20">
        <v>15.557</v>
      </c>
      <c r="T6" s="20">
        <v>10.6967</v>
      </c>
      <c r="U6" s="20">
        <v>84.42</v>
      </c>
      <c r="V6" s="20">
        <v>49.533000000000001</v>
      </c>
    </row>
    <row r="7" spans="1:22" x14ac:dyDescent="0.2">
      <c r="A7" s="18" t="s">
        <v>28</v>
      </c>
      <c r="B7" s="18" t="s">
        <v>30</v>
      </c>
      <c r="C7" s="19">
        <v>10657.982499999998</v>
      </c>
      <c r="D7" s="14">
        <v>3502.8113325586123</v>
      </c>
      <c r="E7" s="14">
        <f t="shared" ref="E7:E34" si="0">SUM(C7:D7)</f>
        <v>14160.793832558611</v>
      </c>
      <c r="F7" s="15">
        <v>0.82166666666666666</v>
      </c>
      <c r="G7" s="15">
        <v>0.53556468345740382</v>
      </c>
      <c r="H7" s="14">
        <v>107.66666666666667</v>
      </c>
      <c r="I7" s="14">
        <v>48.666666666666664</v>
      </c>
      <c r="J7" s="20">
        <v>41.603299999999997</v>
      </c>
      <c r="K7" s="20">
        <v>64.626999999999995</v>
      </c>
      <c r="L7" s="20">
        <v>73.2</v>
      </c>
      <c r="M7" s="20">
        <v>8.31</v>
      </c>
      <c r="N7" s="20">
        <v>56.332999999999998</v>
      </c>
      <c r="O7" s="20">
        <v>60.106999999999999</v>
      </c>
      <c r="P7" s="20">
        <v>0.24</v>
      </c>
      <c r="Q7" s="20">
        <v>0.53666999999999998</v>
      </c>
      <c r="R7" s="20">
        <v>0.56667000000000001</v>
      </c>
      <c r="S7" s="20">
        <v>18.773</v>
      </c>
      <c r="T7" s="20">
        <v>8.99</v>
      </c>
      <c r="U7" s="20">
        <v>93.617000000000004</v>
      </c>
      <c r="V7" s="20">
        <v>53.113</v>
      </c>
    </row>
    <row r="8" spans="1:22" x14ac:dyDescent="0.2">
      <c r="A8" s="18" t="s">
        <v>31</v>
      </c>
      <c r="B8" s="18" t="s">
        <v>32</v>
      </c>
      <c r="C8" s="19">
        <v>9743.2829999999976</v>
      </c>
      <c r="D8" s="14">
        <v>2908.6888229056208</v>
      </c>
      <c r="E8" s="14">
        <f t="shared" si="0"/>
        <v>12651.971822905618</v>
      </c>
      <c r="F8" s="15">
        <v>0.83</v>
      </c>
      <c r="G8" s="15">
        <v>0.52166200713390531</v>
      </c>
      <c r="H8" s="14">
        <v>98.666666666666671</v>
      </c>
      <c r="I8" s="14">
        <v>37.333333333333336</v>
      </c>
      <c r="J8" s="20">
        <v>40.316699999999997</v>
      </c>
      <c r="K8" s="20">
        <v>63.14</v>
      </c>
      <c r="L8" s="20">
        <v>70.033000000000001</v>
      </c>
      <c r="M8" s="20">
        <v>8.3332999999999995</v>
      </c>
      <c r="N8" s="20">
        <v>50.332999999999998</v>
      </c>
      <c r="O8" s="20">
        <v>58.72</v>
      </c>
      <c r="P8" s="20">
        <v>0.21332999999999999</v>
      </c>
      <c r="Q8" s="20">
        <v>0.51332999999999995</v>
      </c>
      <c r="R8" s="20">
        <v>0.54</v>
      </c>
      <c r="S8" s="20">
        <v>20.399999999999999</v>
      </c>
      <c r="T8" s="20">
        <v>8.86</v>
      </c>
      <c r="U8" s="20">
        <v>88.35</v>
      </c>
      <c r="V8" s="20">
        <v>50.987000000000002</v>
      </c>
    </row>
    <row r="9" spans="1:22" x14ac:dyDescent="0.2">
      <c r="A9" s="18" t="s">
        <v>31</v>
      </c>
      <c r="B9" s="18" t="s">
        <v>33</v>
      </c>
      <c r="C9" s="19">
        <v>5324.3630000000003</v>
      </c>
      <c r="D9" s="14">
        <v>7212.7078656664335</v>
      </c>
      <c r="E9" s="14">
        <f t="shared" si="0"/>
        <v>12537.070865666434</v>
      </c>
      <c r="F9" s="20">
        <v>0.8833333333333333</v>
      </c>
      <c r="G9" s="21">
        <v>0.60711186579589149</v>
      </c>
      <c r="H9" s="14">
        <v>77.333333333333329</v>
      </c>
      <c r="I9" s="14">
        <v>71.666666666666671</v>
      </c>
      <c r="J9" s="20">
        <v>42.8</v>
      </c>
      <c r="K9" s="20">
        <v>65.790000000000006</v>
      </c>
      <c r="L9" s="20">
        <v>67.599999999999994</v>
      </c>
      <c r="M9" s="20">
        <v>9.3467000000000002</v>
      </c>
      <c r="N9" s="20">
        <v>47.817</v>
      </c>
      <c r="O9" s="20">
        <v>61.186999999999998</v>
      </c>
      <c r="P9" s="20">
        <v>0.17</v>
      </c>
      <c r="Q9" s="20">
        <v>0.47332999999999997</v>
      </c>
      <c r="R9" s="20">
        <v>0.49667</v>
      </c>
      <c r="S9" s="20">
        <v>15.337</v>
      </c>
      <c r="T9" s="20">
        <v>9.98</v>
      </c>
      <c r="U9" s="20">
        <v>77.813000000000002</v>
      </c>
      <c r="V9" s="20">
        <v>47.686999999999998</v>
      </c>
    </row>
    <row r="10" spans="1:22" x14ac:dyDescent="0.2">
      <c r="A10" s="18" t="s">
        <v>34</v>
      </c>
      <c r="B10" s="18" t="s">
        <v>35</v>
      </c>
      <c r="C10" s="19">
        <v>11135.166166666668</v>
      </c>
      <c r="D10" s="14">
        <v>3612.3867734481914</v>
      </c>
      <c r="E10" s="14">
        <f t="shared" si="0"/>
        <v>14747.55294011486</v>
      </c>
      <c r="F10" s="20">
        <v>0.83166666666666667</v>
      </c>
      <c r="G10" s="15">
        <v>0.53004271901909694</v>
      </c>
      <c r="H10" s="14">
        <v>103.33333333333333</v>
      </c>
      <c r="I10" s="14">
        <v>48.333333333333336</v>
      </c>
      <c r="J10" s="20">
        <v>40.656700000000001</v>
      </c>
      <c r="K10" s="20">
        <v>63.796999999999997</v>
      </c>
      <c r="L10" s="20">
        <v>70.066999999999993</v>
      </c>
      <c r="M10" s="20">
        <v>8.6767000000000003</v>
      </c>
      <c r="N10" s="20">
        <v>50.9</v>
      </c>
      <c r="O10" s="20">
        <v>59.33</v>
      </c>
      <c r="P10" s="20">
        <v>0.21667</v>
      </c>
      <c r="Q10" s="20">
        <v>0.51332999999999995</v>
      </c>
      <c r="R10" s="20">
        <v>0.54</v>
      </c>
      <c r="S10" s="20">
        <v>20.137</v>
      </c>
      <c r="T10" s="20">
        <v>8.5399999999999991</v>
      </c>
      <c r="U10" s="20">
        <v>87.712999999999994</v>
      </c>
      <c r="V10" s="20">
        <v>51.027000000000001</v>
      </c>
    </row>
    <row r="11" spans="1:22" x14ac:dyDescent="0.2">
      <c r="A11" s="18" t="s">
        <v>34</v>
      </c>
      <c r="B11" s="18" t="s">
        <v>36</v>
      </c>
      <c r="C11" s="22">
        <v>7244.8951666666662</v>
      </c>
      <c r="D11" s="2">
        <v>8094.0252275025268</v>
      </c>
      <c r="E11" s="2">
        <f t="shared" si="0"/>
        <v>15338.920394169192</v>
      </c>
      <c r="F11" s="20">
        <v>0.82</v>
      </c>
      <c r="G11" s="20">
        <v>0.48525045340009959</v>
      </c>
      <c r="H11" s="14">
        <v>97.333333333333329</v>
      </c>
      <c r="I11" s="14">
        <v>96.666666666666671</v>
      </c>
      <c r="J11" s="20">
        <v>45.416699999999999</v>
      </c>
      <c r="K11" s="20">
        <v>70.150000000000006</v>
      </c>
      <c r="L11" s="20">
        <v>64.332999999999998</v>
      </c>
      <c r="M11" s="20">
        <v>10.2567</v>
      </c>
      <c r="N11" s="20">
        <v>46.567</v>
      </c>
      <c r="O11" s="20">
        <v>65.239999999999995</v>
      </c>
      <c r="P11" s="20">
        <v>0.14666999999999999</v>
      </c>
      <c r="Q11" s="20">
        <v>0.45333000000000001</v>
      </c>
      <c r="R11" s="20">
        <v>0.47332999999999997</v>
      </c>
      <c r="S11" s="20">
        <v>12.53</v>
      </c>
      <c r="T11" s="20">
        <v>9.4967000000000006</v>
      </c>
      <c r="U11" s="20">
        <v>68.73</v>
      </c>
      <c r="V11" s="20">
        <v>45.777000000000001</v>
      </c>
    </row>
    <row r="12" spans="1:22" x14ac:dyDescent="0.2">
      <c r="A12" s="23" t="s">
        <v>37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">
      <c r="A13" s="18" t="s">
        <v>38</v>
      </c>
      <c r="B13" s="18" t="s">
        <v>39</v>
      </c>
      <c r="C13" s="14">
        <v>8326.2520000000004</v>
      </c>
      <c r="D13" s="14">
        <v>2084.8340740740741</v>
      </c>
      <c r="E13" s="14">
        <f t="shared" si="0"/>
        <v>10411.086074074075</v>
      </c>
      <c r="F13" s="20">
        <v>0.82666666666666666</v>
      </c>
      <c r="G13" s="20">
        <v>0.37561764834492112</v>
      </c>
      <c r="H13" s="14">
        <v>71.333333333333329</v>
      </c>
      <c r="I13" s="14">
        <v>32.666666666666664</v>
      </c>
      <c r="J13" s="20">
        <v>38.61</v>
      </c>
      <c r="K13" s="20">
        <v>62.597000000000001</v>
      </c>
      <c r="L13" s="20">
        <v>77.966999999999999</v>
      </c>
      <c r="M13" s="20">
        <v>7.8232999999999997</v>
      </c>
      <c r="N13" s="20">
        <v>65.066999999999993</v>
      </c>
      <c r="O13" s="20">
        <v>58.213000000000001</v>
      </c>
      <c r="P13" s="20">
        <v>0.27333000000000002</v>
      </c>
      <c r="Q13" s="20">
        <v>0.56333</v>
      </c>
      <c r="R13" s="20">
        <v>0.6</v>
      </c>
      <c r="S13" s="20">
        <v>14.49</v>
      </c>
      <c r="T13" s="20">
        <v>13.4467</v>
      </c>
      <c r="U13" s="20">
        <v>107.90300000000001</v>
      </c>
      <c r="V13" s="20">
        <v>55.487000000000002</v>
      </c>
    </row>
    <row r="14" spans="1:22" x14ac:dyDescent="0.2">
      <c r="A14" s="18" t="s">
        <v>38</v>
      </c>
      <c r="B14" s="18" t="s">
        <v>40</v>
      </c>
      <c r="C14" s="14">
        <v>5468.8974999999991</v>
      </c>
      <c r="D14" s="14">
        <v>7427.7534284358344</v>
      </c>
      <c r="E14" s="14">
        <f t="shared" si="0"/>
        <v>12896.650928435833</v>
      </c>
      <c r="F14" s="20">
        <v>0.85833333333333339</v>
      </c>
      <c r="G14" s="20">
        <v>0.38428351405563599</v>
      </c>
      <c r="H14" s="14">
        <v>58.666666666666664</v>
      </c>
      <c r="I14" s="14">
        <v>68.666666666666671</v>
      </c>
      <c r="J14" s="20">
        <v>39.543300000000002</v>
      </c>
      <c r="K14" s="20">
        <v>61.36</v>
      </c>
      <c r="L14" s="20">
        <v>77.3</v>
      </c>
      <c r="M14" s="20">
        <v>8.4132999999999996</v>
      </c>
      <c r="N14" s="20">
        <v>62.866999999999997</v>
      </c>
      <c r="O14" s="20">
        <v>57.063000000000002</v>
      </c>
      <c r="P14" s="20">
        <v>0.25667000000000001</v>
      </c>
      <c r="Q14" s="20">
        <v>0.55332999999999999</v>
      </c>
      <c r="R14" s="20">
        <v>0.58333000000000002</v>
      </c>
      <c r="S14" s="20">
        <v>14.273</v>
      </c>
      <c r="T14" s="20">
        <v>14.5167</v>
      </c>
      <c r="U14" s="20">
        <v>99.71</v>
      </c>
      <c r="V14" s="20">
        <v>54.29</v>
      </c>
    </row>
    <row r="15" spans="1:22" x14ac:dyDescent="0.2">
      <c r="A15" s="18" t="s">
        <v>38</v>
      </c>
      <c r="B15" s="18" t="s">
        <v>41</v>
      </c>
      <c r="C15" s="14">
        <v>8707.2810000000009</v>
      </c>
      <c r="D15" s="14">
        <v>2220.851258995142</v>
      </c>
      <c r="E15" s="14">
        <f t="shared" si="0"/>
        <v>10928.132258995143</v>
      </c>
      <c r="F15" s="20">
        <v>0.84</v>
      </c>
      <c r="G15" s="20">
        <v>0.39231483646377258</v>
      </c>
      <c r="H15" s="14">
        <v>75.666666666666671</v>
      </c>
      <c r="I15" s="14">
        <v>37</v>
      </c>
      <c r="J15" s="20">
        <v>38.6233</v>
      </c>
      <c r="K15" s="20">
        <v>61.807000000000002</v>
      </c>
      <c r="L15" s="20">
        <v>78.533000000000001</v>
      </c>
      <c r="M15" s="20">
        <v>7.8232999999999997</v>
      </c>
      <c r="N15" s="20">
        <v>65.637</v>
      </c>
      <c r="O15" s="20">
        <v>57.48</v>
      </c>
      <c r="P15" s="20">
        <v>0.27333000000000002</v>
      </c>
      <c r="Q15" s="20">
        <v>0.56333</v>
      </c>
      <c r="R15" s="20">
        <v>0.59667000000000003</v>
      </c>
      <c r="S15" s="20">
        <v>13.737</v>
      </c>
      <c r="T15" s="20">
        <v>14.423299999999999</v>
      </c>
      <c r="U15" s="20">
        <v>105.88</v>
      </c>
      <c r="V15" s="20">
        <v>55.343000000000004</v>
      </c>
    </row>
    <row r="16" spans="1:22" x14ac:dyDescent="0.2">
      <c r="A16" s="23" t="s">
        <v>42</v>
      </c>
    </row>
    <row r="17" spans="1:22" x14ac:dyDescent="0.2">
      <c r="A17" s="18" t="s">
        <v>28</v>
      </c>
      <c r="B17" s="18" t="s">
        <v>43</v>
      </c>
      <c r="C17" s="14">
        <v>5506.0646666666662</v>
      </c>
      <c r="D17" s="2">
        <v>8838.7803489103626</v>
      </c>
      <c r="E17" s="14">
        <f t="shared" si="0"/>
        <v>14344.84501557703</v>
      </c>
      <c r="F17" s="20">
        <v>0.85166666666666657</v>
      </c>
      <c r="G17" s="24">
        <v>0.56694102991000717</v>
      </c>
      <c r="H17" s="14">
        <v>88</v>
      </c>
      <c r="I17" s="14">
        <v>86.666666666666671</v>
      </c>
      <c r="J17" s="20">
        <v>42.093299999999999</v>
      </c>
      <c r="K17" s="20">
        <v>65.716999999999999</v>
      </c>
      <c r="L17" s="20">
        <v>71.3</v>
      </c>
      <c r="M17" s="20">
        <v>9.0329999999999995</v>
      </c>
      <c r="N17" s="20">
        <v>54.866999999999997</v>
      </c>
      <c r="O17" s="20">
        <v>61.116999999999997</v>
      </c>
      <c r="P17" s="20">
        <v>0.21</v>
      </c>
      <c r="Q17" s="20">
        <v>0.51</v>
      </c>
      <c r="R17" s="20">
        <v>0.54</v>
      </c>
      <c r="S17" s="20">
        <v>15.173</v>
      </c>
      <c r="T17" s="20">
        <v>10.6</v>
      </c>
      <c r="U17" s="20">
        <v>87.966999999999999</v>
      </c>
      <c r="V17" s="20">
        <v>50.87</v>
      </c>
    </row>
    <row r="18" spans="1:22" x14ac:dyDescent="0.2">
      <c r="A18" s="18" t="s">
        <v>28</v>
      </c>
      <c r="B18" s="18" t="s">
        <v>44</v>
      </c>
      <c r="C18" s="14">
        <v>12152.231666666668</v>
      </c>
      <c r="D18" s="14">
        <v>4525.8272205027306</v>
      </c>
      <c r="E18" s="2">
        <f t="shared" si="0"/>
        <v>16678.058887169398</v>
      </c>
      <c r="F18" s="20">
        <v>0.80666666666666664</v>
      </c>
      <c r="G18" s="20">
        <v>0.486184669919975</v>
      </c>
      <c r="H18" s="14">
        <v>118.66666666666667</v>
      </c>
      <c r="I18" s="14">
        <v>72</v>
      </c>
      <c r="J18" s="20">
        <v>43.24</v>
      </c>
      <c r="K18" s="20">
        <v>68.2</v>
      </c>
      <c r="L18" s="20">
        <v>69.233000000000004</v>
      </c>
      <c r="M18" s="20">
        <v>9.15</v>
      </c>
      <c r="N18" s="20">
        <v>53.033000000000001</v>
      </c>
      <c r="O18" s="20">
        <v>63.43</v>
      </c>
      <c r="P18" s="20">
        <v>0.21332999999999999</v>
      </c>
      <c r="Q18" s="20">
        <v>0.51332999999999995</v>
      </c>
      <c r="R18" s="20">
        <v>0.54</v>
      </c>
      <c r="S18" s="20">
        <v>16.29</v>
      </c>
      <c r="T18" s="20">
        <v>8.8966999999999992</v>
      </c>
      <c r="U18" s="20">
        <v>84.94</v>
      </c>
      <c r="V18" s="20">
        <v>50.976999999999997</v>
      </c>
    </row>
    <row r="19" spans="1:22" x14ac:dyDescent="0.2">
      <c r="A19" s="18" t="s">
        <v>38</v>
      </c>
      <c r="B19" s="18" t="s">
        <v>45</v>
      </c>
      <c r="C19" s="14">
        <v>9905.3625000000011</v>
      </c>
      <c r="D19" s="14">
        <v>4527.2406900722654</v>
      </c>
      <c r="E19" s="14">
        <f t="shared" si="0"/>
        <v>14432.603190072266</v>
      </c>
      <c r="F19" s="20">
        <v>0.81499999999999995</v>
      </c>
      <c r="G19" s="20">
        <v>0.57577831045894456</v>
      </c>
      <c r="H19" s="14">
        <v>90.666666666666671</v>
      </c>
      <c r="I19" s="14">
        <v>52</v>
      </c>
      <c r="J19" s="20">
        <v>40.506700000000002</v>
      </c>
      <c r="K19" s="20">
        <v>64.266999999999996</v>
      </c>
      <c r="L19" s="20">
        <v>73.2</v>
      </c>
      <c r="M19" s="20">
        <v>8.02</v>
      </c>
      <c r="N19" s="20">
        <v>56.6</v>
      </c>
      <c r="O19" s="20">
        <v>59.767000000000003</v>
      </c>
      <c r="P19" s="20">
        <v>0.22333</v>
      </c>
      <c r="Q19" s="20">
        <v>0.52</v>
      </c>
      <c r="R19" s="20">
        <v>0.55000000000000004</v>
      </c>
      <c r="S19" s="20">
        <v>15.667</v>
      </c>
      <c r="T19" s="20">
        <v>10.683299999999999</v>
      </c>
      <c r="U19" s="20">
        <v>93.47</v>
      </c>
      <c r="V19" s="20">
        <v>51.81</v>
      </c>
    </row>
    <row r="20" spans="1:22" x14ac:dyDescent="0.2">
      <c r="A20" s="18" t="s">
        <v>38</v>
      </c>
      <c r="B20" s="25" t="s">
        <v>46</v>
      </c>
      <c r="C20" s="2">
        <v>14000.869666666667</v>
      </c>
      <c r="D20" s="14">
        <v>2236.2349499374218</v>
      </c>
      <c r="E20" s="2">
        <f t="shared" si="0"/>
        <v>16237.104616604089</v>
      </c>
      <c r="F20" s="20">
        <v>0.77</v>
      </c>
      <c r="G20" s="20">
        <v>0.36178746159972691</v>
      </c>
      <c r="H20" s="14">
        <v>140</v>
      </c>
      <c r="I20" s="14">
        <v>37.333333333333336</v>
      </c>
      <c r="J20" s="20">
        <v>47.203299999999999</v>
      </c>
      <c r="K20" s="20">
        <v>71.082999999999998</v>
      </c>
      <c r="L20" s="20">
        <v>60.633000000000003</v>
      </c>
      <c r="M20" s="20">
        <v>9.7432999999999996</v>
      </c>
      <c r="N20" s="20">
        <v>40.799999999999997</v>
      </c>
      <c r="O20" s="20">
        <v>66.11</v>
      </c>
      <c r="P20" s="20">
        <v>0.14000000000000001</v>
      </c>
      <c r="Q20" s="20">
        <v>0.45</v>
      </c>
      <c r="R20" s="20">
        <v>0.46666999999999997</v>
      </c>
      <c r="S20" s="20">
        <v>16.873000000000001</v>
      </c>
      <c r="T20" s="20">
        <v>7.3167</v>
      </c>
      <c r="U20" s="20">
        <v>62.1</v>
      </c>
      <c r="V20" s="20">
        <v>45.337000000000003</v>
      </c>
    </row>
    <row r="21" spans="1:22" x14ac:dyDescent="0.2">
      <c r="A21" s="18" t="s">
        <v>38</v>
      </c>
      <c r="B21" s="18" t="s">
        <v>47</v>
      </c>
      <c r="C21" s="2">
        <v>14889.977666666666</v>
      </c>
      <c r="D21" s="14">
        <v>1843.9264085978923</v>
      </c>
      <c r="E21" s="2">
        <f t="shared" si="0"/>
        <v>16733.90407526456</v>
      </c>
      <c r="F21" s="20">
        <v>0.77</v>
      </c>
      <c r="G21" s="20">
        <v>0.36889135480606344</v>
      </c>
      <c r="H21" s="14">
        <v>136</v>
      </c>
      <c r="I21" s="14">
        <v>34</v>
      </c>
      <c r="J21" s="20">
        <v>47.426699999999997</v>
      </c>
      <c r="K21" s="20">
        <v>71.843000000000004</v>
      </c>
      <c r="L21" s="20">
        <v>61.667000000000002</v>
      </c>
      <c r="M21" s="20">
        <v>9.5233000000000008</v>
      </c>
      <c r="N21" s="20">
        <v>43.2</v>
      </c>
      <c r="O21" s="20">
        <v>66.813000000000002</v>
      </c>
      <c r="P21" s="20">
        <v>0.16</v>
      </c>
      <c r="Q21" s="20">
        <v>0.46666999999999997</v>
      </c>
      <c r="R21" s="20">
        <v>0.48666999999999999</v>
      </c>
      <c r="S21" s="20">
        <v>17.736999999999998</v>
      </c>
      <c r="T21" s="20">
        <v>6.77</v>
      </c>
      <c r="U21" s="20">
        <v>64.143000000000001</v>
      </c>
      <c r="V21" s="20">
        <v>46.953000000000003</v>
      </c>
    </row>
    <row r="22" spans="1:22" x14ac:dyDescent="0.2">
      <c r="A22" s="18" t="s">
        <v>38</v>
      </c>
      <c r="B22" s="18" t="s">
        <v>48</v>
      </c>
      <c r="C22" s="14">
        <v>10962.297500000001</v>
      </c>
      <c r="D22" s="14">
        <v>4738.1042663112921</v>
      </c>
      <c r="E22" s="2">
        <f t="shared" si="0"/>
        <v>15700.401766311294</v>
      </c>
      <c r="F22" s="20">
        <v>0.82499999999999984</v>
      </c>
      <c r="G22" s="20">
        <v>0.58876147788513711</v>
      </c>
      <c r="H22" s="14">
        <v>112</v>
      </c>
      <c r="I22" s="14">
        <v>58.333333333333336</v>
      </c>
      <c r="J22" s="20">
        <v>42.536700000000003</v>
      </c>
      <c r="K22" s="20">
        <v>65.906999999999996</v>
      </c>
      <c r="L22" s="20">
        <v>71.8</v>
      </c>
      <c r="M22" s="20">
        <v>8.86</v>
      </c>
      <c r="N22" s="20">
        <v>55.7</v>
      </c>
      <c r="O22" s="20">
        <v>61.292999999999999</v>
      </c>
      <c r="P22" s="20">
        <v>0.21</v>
      </c>
      <c r="Q22" s="20">
        <v>0.51</v>
      </c>
      <c r="R22" s="20">
        <v>0.53332999999999997</v>
      </c>
      <c r="S22" s="20">
        <v>14.407</v>
      </c>
      <c r="T22" s="20">
        <v>10.443300000000001</v>
      </c>
      <c r="U22" s="20">
        <v>86.316999999999993</v>
      </c>
      <c r="V22" s="20">
        <v>50.6</v>
      </c>
    </row>
    <row r="23" spans="1:22" x14ac:dyDescent="0.2">
      <c r="A23" s="18" t="s">
        <v>38</v>
      </c>
      <c r="B23" s="18" t="s">
        <v>49</v>
      </c>
      <c r="C23" s="14">
        <v>10205.14</v>
      </c>
      <c r="D23" s="14">
        <v>3942.8569431569581</v>
      </c>
      <c r="E23" s="14">
        <f t="shared" si="0"/>
        <v>14147.996943156957</v>
      </c>
      <c r="F23" s="20">
        <v>0.80833333333333324</v>
      </c>
      <c r="G23" s="20">
        <v>0.58660556628875293</v>
      </c>
      <c r="H23" s="14">
        <v>101.66666666666667</v>
      </c>
      <c r="I23" s="14">
        <v>47.333333333333336</v>
      </c>
      <c r="J23" s="20">
        <v>41.443300000000001</v>
      </c>
      <c r="K23" s="20">
        <v>64.63</v>
      </c>
      <c r="L23" s="20">
        <v>71.132999999999996</v>
      </c>
      <c r="M23" s="20">
        <v>8.4600000000000009</v>
      </c>
      <c r="N23" s="20">
        <v>53.832999999999998</v>
      </c>
      <c r="O23" s="20">
        <v>60.106999999999999</v>
      </c>
      <c r="P23" s="20">
        <v>0.21332999999999999</v>
      </c>
      <c r="Q23" s="20">
        <v>0.51332999999999995</v>
      </c>
      <c r="R23" s="20">
        <v>0.53666999999999998</v>
      </c>
      <c r="S23" s="20">
        <v>15.923</v>
      </c>
      <c r="T23" s="20">
        <v>10.119999999999999</v>
      </c>
      <c r="U23" s="20">
        <v>88.59</v>
      </c>
      <c r="V23" s="20">
        <v>50.777000000000001</v>
      </c>
    </row>
    <row r="24" spans="1:22" x14ac:dyDescent="0.2">
      <c r="A24" s="25" t="s">
        <v>50</v>
      </c>
      <c r="B24" s="26">
        <v>1922</v>
      </c>
      <c r="C24" s="14">
        <v>10081.437666666667</v>
      </c>
      <c r="D24" s="14">
        <v>1115.8597924992662</v>
      </c>
      <c r="E24" s="14">
        <f t="shared" si="0"/>
        <v>11197.297459165933</v>
      </c>
      <c r="F24" s="15">
        <v>0.83999999999999986</v>
      </c>
      <c r="G24" s="15">
        <v>0.39369820948768314</v>
      </c>
      <c r="H24" s="14">
        <v>102.33333333333333</v>
      </c>
      <c r="I24" s="14">
        <v>34.333333333333336</v>
      </c>
      <c r="J24" s="20">
        <v>42.866700000000002</v>
      </c>
      <c r="K24" s="20">
        <v>64.236999999999995</v>
      </c>
      <c r="L24" s="20">
        <v>73</v>
      </c>
      <c r="M24" s="20">
        <v>7.4367000000000001</v>
      </c>
      <c r="N24" s="20">
        <v>55.366999999999997</v>
      </c>
      <c r="O24" s="20">
        <v>59.74</v>
      </c>
      <c r="P24" s="20">
        <v>0.19667000000000001</v>
      </c>
      <c r="Q24" s="20">
        <v>0.49667</v>
      </c>
      <c r="R24" s="20">
        <v>0.52332999999999996</v>
      </c>
      <c r="S24" s="20">
        <v>13.053000000000001</v>
      </c>
      <c r="T24" s="20">
        <v>11.6167</v>
      </c>
      <c r="U24" s="20">
        <v>82.606999999999999</v>
      </c>
      <c r="V24" s="20">
        <v>49.587000000000003</v>
      </c>
    </row>
    <row r="25" spans="1:22" x14ac:dyDescent="0.2">
      <c r="A25" s="18" t="s">
        <v>51</v>
      </c>
      <c r="B25" s="18" t="s">
        <v>52</v>
      </c>
      <c r="C25" s="14">
        <v>10614.462833333333</v>
      </c>
      <c r="D25" s="14">
        <v>3107.8776129426128</v>
      </c>
      <c r="E25" s="14">
        <f t="shared" si="0"/>
        <v>13722.340446275946</v>
      </c>
      <c r="F25" s="20">
        <v>0.82499999999999984</v>
      </c>
      <c r="G25" s="21">
        <v>0.53530728530728533</v>
      </c>
      <c r="H25" s="14">
        <v>107</v>
      </c>
      <c r="I25" s="14">
        <v>47</v>
      </c>
      <c r="J25" s="20">
        <v>40.833300000000001</v>
      </c>
      <c r="K25" s="20">
        <v>65.102999999999994</v>
      </c>
      <c r="L25" s="20">
        <v>74.667000000000002</v>
      </c>
      <c r="M25" s="20">
        <v>7.9866999999999999</v>
      </c>
      <c r="N25" s="20">
        <v>53.267000000000003</v>
      </c>
      <c r="O25" s="20">
        <v>60.546999999999997</v>
      </c>
      <c r="P25" s="20">
        <v>0.22</v>
      </c>
      <c r="Q25" s="20">
        <v>0.52</v>
      </c>
      <c r="R25" s="20">
        <v>0.54666999999999999</v>
      </c>
      <c r="S25" s="20">
        <v>18.492999999999999</v>
      </c>
      <c r="T25" s="20">
        <v>8.6632999999999996</v>
      </c>
      <c r="U25" s="20">
        <v>89.893000000000001</v>
      </c>
      <c r="V25" s="20">
        <v>51.523000000000003</v>
      </c>
    </row>
    <row r="26" spans="1:22" x14ac:dyDescent="0.2">
      <c r="A26" s="18" t="s">
        <v>53</v>
      </c>
      <c r="B26" s="18" t="s">
        <v>54</v>
      </c>
      <c r="C26" s="14">
        <v>11257.456833333335</v>
      </c>
      <c r="D26" s="14">
        <v>780.96667700578985</v>
      </c>
      <c r="E26" s="14">
        <f t="shared" si="0"/>
        <v>12038.423510339126</v>
      </c>
      <c r="F26" s="20">
        <v>0.82166666666666666</v>
      </c>
      <c r="G26" s="15">
        <v>0.2332850840915357</v>
      </c>
      <c r="H26" s="14">
        <v>125.66666666666667</v>
      </c>
      <c r="I26" s="14">
        <v>52</v>
      </c>
      <c r="J26" s="20">
        <v>47.02</v>
      </c>
      <c r="K26" s="20">
        <v>70.656999999999996</v>
      </c>
      <c r="L26" s="20">
        <v>61.8</v>
      </c>
      <c r="M26" s="20">
        <v>9.4733000000000001</v>
      </c>
      <c r="N26" s="20">
        <v>42.232999999999997</v>
      </c>
      <c r="O26" s="20">
        <v>65.712999999999994</v>
      </c>
      <c r="P26" s="20">
        <v>0.12333</v>
      </c>
      <c r="Q26" s="20">
        <v>0.43667</v>
      </c>
      <c r="R26" s="20">
        <v>0.45333000000000001</v>
      </c>
      <c r="S26" s="20">
        <v>15.28</v>
      </c>
      <c r="T26" s="20">
        <v>7.5732999999999997</v>
      </c>
      <c r="U26" s="20">
        <v>60.86</v>
      </c>
      <c r="V26" s="20">
        <v>44.353000000000002</v>
      </c>
    </row>
    <row r="27" spans="1:22" x14ac:dyDescent="0.2">
      <c r="A27" s="18" t="s">
        <v>53</v>
      </c>
      <c r="B27" s="18" t="s">
        <v>55</v>
      </c>
      <c r="C27" s="14">
        <v>11663.19</v>
      </c>
      <c r="D27" s="14">
        <v>555.93440065681455</v>
      </c>
      <c r="E27" s="14">
        <f t="shared" si="0"/>
        <v>12219.124400656816</v>
      </c>
      <c r="F27" s="20">
        <v>0.84333333333333327</v>
      </c>
      <c r="G27" s="15">
        <v>0.25314723590585658</v>
      </c>
      <c r="H27" s="14">
        <v>96</v>
      </c>
      <c r="I27" s="14">
        <v>44</v>
      </c>
      <c r="J27" s="20">
        <v>44.653300000000002</v>
      </c>
      <c r="K27" s="20">
        <v>67.322999999999993</v>
      </c>
      <c r="L27" s="20">
        <v>70.966999999999999</v>
      </c>
      <c r="M27" s="20">
        <v>8.1667000000000005</v>
      </c>
      <c r="N27" s="20">
        <v>54.767000000000003</v>
      </c>
      <c r="O27" s="20">
        <v>62.61</v>
      </c>
      <c r="P27" s="20">
        <v>0.18</v>
      </c>
      <c r="Q27" s="20">
        <v>0.48666999999999999</v>
      </c>
      <c r="R27" s="20">
        <v>0.50666999999999995</v>
      </c>
      <c r="S27" s="20">
        <v>12.18</v>
      </c>
      <c r="T27" s="20">
        <v>10.513999999999999</v>
      </c>
      <c r="U27" s="20">
        <v>76.617000000000004</v>
      </c>
      <c r="V27" s="20">
        <v>48.51</v>
      </c>
    </row>
    <row r="28" spans="1:22" x14ac:dyDescent="0.2">
      <c r="A28" s="18" t="s">
        <v>56</v>
      </c>
      <c r="B28" s="18" t="s">
        <v>57</v>
      </c>
      <c r="C28" s="2">
        <v>14004.3585</v>
      </c>
      <c r="D28" s="14">
        <v>878.82918397215474</v>
      </c>
      <c r="E28" s="14">
        <f t="shared" si="0"/>
        <v>14883.187683972155</v>
      </c>
      <c r="F28" s="20">
        <v>0.82</v>
      </c>
      <c r="G28" s="15">
        <v>0.38985484140156457</v>
      </c>
      <c r="H28" s="14">
        <v>120.66666666666667</v>
      </c>
      <c r="I28" s="14">
        <v>32.666666666666664</v>
      </c>
      <c r="J28" s="20">
        <v>43.19</v>
      </c>
      <c r="K28" s="20">
        <v>66.997</v>
      </c>
      <c r="L28" s="20">
        <v>70.832999999999998</v>
      </c>
      <c r="M28" s="20">
        <v>8.1199999999999992</v>
      </c>
      <c r="N28" s="20">
        <v>53.4</v>
      </c>
      <c r="O28" s="20">
        <v>62.307000000000002</v>
      </c>
      <c r="P28" s="20">
        <v>0.20666999999999999</v>
      </c>
      <c r="Q28" s="20">
        <v>0.51</v>
      </c>
      <c r="R28" s="20">
        <v>0.53666999999999998</v>
      </c>
      <c r="S28" s="20">
        <v>18.196999999999999</v>
      </c>
      <c r="T28" s="20">
        <v>7.7</v>
      </c>
      <c r="U28" s="20">
        <v>81.497</v>
      </c>
      <c r="V28" s="20">
        <v>50.59</v>
      </c>
    </row>
    <row r="29" spans="1:22" x14ac:dyDescent="0.2">
      <c r="A29" s="18" t="s">
        <v>56</v>
      </c>
      <c r="B29" s="18" t="s">
        <v>58</v>
      </c>
      <c r="C29" s="14">
        <v>9991.9380000000001</v>
      </c>
      <c r="D29" s="14">
        <v>4837.1943103721196</v>
      </c>
      <c r="E29" s="14">
        <f t="shared" si="0"/>
        <v>14829.132310372119</v>
      </c>
      <c r="F29" s="20">
        <v>0.82666666666666666</v>
      </c>
      <c r="G29" s="15">
        <v>0.57434392112937338</v>
      </c>
      <c r="H29" s="14">
        <v>108.66666666666667</v>
      </c>
      <c r="I29" s="14">
        <v>65.666666666666671</v>
      </c>
      <c r="J29" s="20">
        <v>43.223300000000002</v>
      </c>
      <c r="K29" s="20">
        <v>66.56</v>
      </c>
      <c r="L29" s="20">
        <v>68.266999999999996</v>
      </c>
      <c r="M29" s="20">
        <v>9.6999999999999993</v>
      </c>
      <c r="N29" s="20">
        <v>50.167000000000002</v>
      </c>
      <c r="O29" s="20">
        <v>61.902999999999999</v>
      </c>
      <c r="P29" s="20">
        <v>0.18332999999999999</v>
      </c>
      <c r="Q29" s="20">
        <v>0.48332999999999998</v>
      </c>
      <c r="R29" s="20">
        <v>0.51</v>
      </c>
      <c r="S29" s="20">
        <v>15.833</v>
      </c>
      <c r="T29" s="20">
        <v>9.4533000000000005</v>
      </c>
      <c r="U29" s="20">
        <v>79.3</v>
      </c>
      <c r="V29" s="20">
        <v>48.692999999999998</v>
      </c>
    </row>
    <row r="30" spans="1:22" x14ac:dyDescent="0.2">
      <c r="A30" s="18" t="s">
        <v>56</v>
      </c>
      <c r="B30" s="18" t="s">
        <v>59</v>
      </c>
      <c r="C30" s="14">
        <v>5164.7034999999996</v>
      </c>
      <c r="D30" s="14">
        <v>6337.4540181357779</v>
      </c>
      <c r="E30" s="14">
        <f t="shared" si="0"/>
        <v>11502.157518135777</v>
      </c>
      <c r="F30" s="20">
        <v>0.86666666666666659</v>
      </c>
      <c r="G30" s="15">
        <v>0.60996014807626053</v>
      </c>
      <c r="H30" s="14">
        <v>90</v>
      </c>
      <c r="I30" s="14">
        <v>74.333333333333329</v>
      </c>
      <c r="J30" s="20">
        <v>42.14</v>
      </c>
      <c r="K30" s="20">
        <v>63.652999999999999</v>
      </c>
      <c r="L30" s="20">
        <v>72.033000000000001</v>
      </c>
      <c r="M30" s="20">
        <v>8.81</v>
      </c>
      <c r="N30" s="20">
        <v>54.567</v>
      </c>
      <c r="O30" s="20">
        <v>59.447000000000003</v>
      </c>
      <c r="P30" s="20">
        <v>0.19667000000000001</v>
      </c>
      <c r="Q30" s="20">
        <v>0.49667</v>
      </c>
      <c r="R30" s="20">
        <v>0.52332999999999996</v>
      </c>
      <c r="S30" s="20">
        <v>14.43</v>
      </c>
      <c r="T30" s="20">
        <v>11.093299999999999</v>
      </c>
      <c r="U30" s="20">
        <v>84.77</v>
      </c>
      <c r="V30" s="20">
        <v>49.762999999999998</v>
      </c>
    </row>
    <row r="31" spans="1:22" x14ac:dyDescent="0.2">
      <c r="A31" s="18" t="s">
        <v>56</v>
      </c>
      <c r="B31" s="18" t="s">
        <v>60</v>
      </c>
      <c r="C31" s="14">
        <v>5691.4366666666656</v>
      </c>
      <c r="D31" s="14">
        <v>7366.7305278195272</v>
      </c>
      <c r="E31" s="14">
        <f t="shared" si="0"/>
        <v>13058.167194486192</v>
      </c>
      <c r="F31" s="20">
        <v>0.85833333333333339</v>
      </c>
      <c r="G31" s="15">
        <v>0.56005645057891307</v>
      </c>
      <c r="H31" s="14">
        <v>89.333333333333329</v>
      </c>
      <c r="I31" s="14">
        <v>76</v>
      </c>
      <c r="J31" s="20">
        <v>42.29</v>
      </c>
      <c r="K31" s="20">
        <v>65.260000000000005</v>
      </c>
      <c r="L31" s="20">
        <v>72.667000000000002</v>
      </c>
      <c r="M31" s="20">
        <v>8.74</v>
      </c>
      <c r="N31" s="20">
        <v>57.067</v>
      </c>
      <c r="O31" s="20">
        <v>60.692999999999998</v>
      </c>
      <c r="P31" s="20">
        <v>0.21</v>
      </c>
      <c r="Q31" s="20">
        <v>0.51</v>
      </c>
      <c r="R31" s="20">
        <v>0.53666999999999998</v>
      </c>
      <c r="S31" s="20">
        <v>13.583</v>
      </c>
      <c r="T31" s="20">
        <v>11.18</v>
      </c>
      <c r="U31" s="20">
        <v>87.41</v>
      </c>
      <c r="V31" s="20">
        <v>50.773000000000003</v>
      </c>
    </row>
    <row r="32" spans="1:22" x14ac:dyDescent="0.2">
      <c r="A32" s="18" t="s">
        <v>34</v>
      </c>
      <c r="B32" s="25" t="s">
        <v>61</v>
      </c>
      <c r="C32" s="14">
        <v>5992.9888333333329</v>
      </c>
      <c r="D32" s="2">
        <v>7987.9872364094235</v>
      </c>
      <c r="E32" s="14">
        <f t="shared" si="0"/>
        <v>13980.976069742755</v>
      </c>
      <c r="F32" s="20">
        <v>0.85166666666666668</v>
      </c>
      <c r="G32" s="15">
        <v>0.60541145245563066</v>
      </c>
      <c r="H32" s="14">
        <v>90</v>
      </c>
      <c r="I32" s="14">
        <v>78</v>
      </c>
      <c r="J32" s="20">
        <v>42.286700000000003</v>
      </c>
      <c r="K32" s="20">
        <v>63.99</v>
      </c>
      <c r="L32" s="20">
        <v>73.233000000000004</v>
      </c>
      <c r="M32" s="20">
        <v>9.17</v>
      </c>
      <c r="N32" s="20">
        <v>56.6</v>
      </c>
      <c r="O32" s="20">
        <v>59.51</v>
      </c>
      <c r="P32" s="20">
        <v>0.21332999999999999</v>
      </c>
      <c r="Q32" s="20">
        <v>0.51</v>
      </c>
      <c r="R32" s="20">
        <v>0.54</v>
      </c>
      <c r="S32" s="20">
        <v>15.43</v>
      </c>
      <c r="T32" s="20">
        <v>10.56</v>
      </c>
      <c r="U32" s="20">
        <v>88.022999999999996</v>
      </c>
      <c r="V32" s="20">
        <v>50.856999999999999</v>
      </c>
    </row>
    <row r="33" spans="1:26" x14ac:dyDescent="0.2">
      <c r="A33" s="23" t="s">
        <v>62</v>
      </c>
      <c r="K33" s="27"/>
      <c r="L33" s="27"/>
      <c r="M33" s="27"/>
      <c r="N33" s="27"/>
    </row>
    <row r="34" spans="1:26" x14ac:dyDescent="0.2">
      <c r="A34" s="28" t="s">
        <v>50</v>
      </c>
      <c r="B34" s="18" t="s">
        <v>63</v>
      </c>
      <c r="C34" s="14">
        <v>10187.756333333333</v>
      </c>
      <c r="D34" s="14">
        <v>2121.6797365095535</v>
      </c>
      <c r="E34" s="14">
        <f t="shared" si="0"/>
        <v>12309.436069842886</v>
      </c>
      <c r="F34" s="20">
        <v>0.84333333333333327</v>
      </c>
      <c r="G34" s="15">
        <v>0.41840110777897238</v>
      </c>
      <c r="H34" s="14">
        <v>101.33333333333333</v>
      </c>
      <c r="I34" s="14">
        <v>42.333333333333336</v>
      </c>
      <c r="J34" s="20">
        <v>43.346699999999998</v>
      </c>
      <c r="K34" s="20">
        <v>63.506999999999998</v>
      </c>
      <c r="L34" s="20">
        <v>71.933000000000007</v>
      </c>
      <c r="M34" s="20">
        <v>8.0333000000000006</v>
      </c>
      <c r="N34" s="20">
        <v>53.232999999999997</v>
      </c>
      <c r="O34" s="20">
        <v>59.063000000000002</v>
      </c>
      <c r="P34" s="20">
        <v>0.18332999999999999</v>
      </c>
      <c r="Q34" s="20">
        <v>0.49</v>
      </c>
      <c r="R34" s="20">
        <v>0.51</v>
      </c>
      <c r="S34" s="20">
        <v>14.22</v>
      </c>
      <c r="T34" s="20">
        <v>11.003299999999999</v>
      </c>
      <c r="U34" s="20">
        <v>79.692999999999998</v>
      </c>
      <c r="V34" s="20">
        <v>48.72</v>
      </c>
      <c r="Y34" s="29"/>
      <c r="Z34" s="29"/>
    </row>
    <row r="36" spans="1:26" x14ac:dyDescent="0.2">
      <c r="A36" s="30"/>
      <c r="B36" s="30" t="s">
        <v>64</v>
      </c>
      <c r="C36" s="31">
        <f t="shared" ref="C36:I36" si="1">AVERAGE(C6:C34)</f>
        <v>9410.3018589743606</v>
      </c>
      <c r="D36" s="31">
        <f t="shared" si="1"/>
        <v>4228.9403433445541</v>
      </c>
      <c r="E36" s="31">
        <f>AVERAGE(E6:E34)</f>
        <v>13639.242202318914</v>
      </c>
      <c r="F36" s="21">
        <f t="shared" si="1"/>
        <v>0.8323717948717948</v>
      </c>
      <c r="G36" s="21">
        <f t="shared" si="1"/>
        <v>0.48284747463431721</v>
      </c>
      <c r="H36" s="21">
        <f t="shared" si="1"/>
        <v>99.743589743589752</v>
      </c>
      <c r="I36" s="21">
        <f t="shared" si="1"/>
        <v>55.705128205128212</v>
      </c>
      <c r="J36" s="21">
        <f>AVERAGE(J33:J34)</f>
        <v>43.346699999999998</v>
      </c>
      <c r="K36" s="21">
        <f t="shared" ref="K36:V36" si="2">AVERAGE(K6:K34)</f>
        <v>65.659192307692322</v>
      </c>
      <c r="L36" s="21">
        <f t="shared" si="2"/>
        <v>70.669192307692299</v>
      </c>
      <c r="M36" s="21">
        <f t="shared" si="2"/>
        <v>8.6934461538461552</v>
      </c>
      <c r="N36" s="21">
        <f t="shared" si="2"/>
        <v>53.303423076923075</v>
      </c>
      <c r="O36" s="21">
        <f t="shared" si="2"/>
        <v>61.073192307692302</v>
      </c>
      <c r="P36" s="21">
        <f t="shared" si="2"/>
        <v>0.20256346153846155</v>
      </c>
      <c r="Q36" s="21">
        <f t="shared" si="2"/>
        <v>0.50333269230769229</v>
      </c>
      <c r="R36" s="21">
        <f t="shared" si="2"/>
        <v>0.52910307692307679</v>
      </c>
      <c r="S36" s="21">
        <f t="shared" si="2"/>
        <v>15.692423076923079</v>
      </c>
      <c r="T36" s="21">
        <f t="shared" si="2"/>
        <v>10.120665384615384</v>
      </c>
      <c r="U36" s="21">
        <f t="shared" si="2"/>
        <v>84.32050000000001</v>
      </c>
      <c r="V36" s="21">
        <f t="shared" si="2"/>
        <v>50.151423076923074</v>
      </c>
    </row>
    <row r="37" spans="1:26" x14ac:dyDescent="0.2">
      <c r="A37" s="32"/>
      <c r="B37" s="33" t="s">
        <v>65</v>
      </c>
      <c r="C37" s="34">
        <v>1494</v>
      </c>
      <c r="D37" s="34">
        <v>1203</v>
      </c>
      <c r="E37" s="34">
        <v>1801</v>
      </c>
      <c r="F37" s="34"/>
      <c r="G37" s="34"/>
      <c r="H37" s="34"/>
      <c r="I37" s="34"/>
      <c r="J37" s="35">
        <v>1.8871</v>
      </c>
      <c r="K37" s="35">
        <v>2.2153999999999998</v>
      </c>
      <c r="L37" s="35">
        <v>2.0619000000000001</v>
      </c>
      <c r="M37" s="35">
        <v>7.7929999999999999E-2</v>
      </c>
      <c r="N37" s="35">
        <v>4.4535</v>
      </c>
      <c r="O37" s="35">
        <v>2.0592000000000001</v>
      </c>
      <c r="P37" s="35">
        <v>3.3700000000000001E-2</v>
      </c>
      <c r="Q37" s="35">
        <v>2.9000000000000001E-2</v>
      </c>
      <c r="R37" s="35">
        <v>3.3599999999999998E-2</v>
      </c>
      <c r="S37" s="35">
        <v>2.1354000000000002</v>
      </c>
      <c r="T37" s="35">
        <v>0.77939999999999998</v>
      </c>
      <c r="U37" s="35">
        <v>8.8659999999999997</v>
      </c>
      <c r="V37" s="35">
        <v>2.5617999999999999</v>
      </c>
    </row>
    <row r="38" spans="1:26" x14ac:dyDescent="0.2">
      <c r="A38" s="13" t="s">
        <v>66</v>
      </c>
    </row>
    <row r="39" spans="1:26" x14ac:dyDescent="0.2">
      <c r="A39" s="13" t="s">
        <v>67</v>
      </c>
      <c r="D39" s="2"/>
    </row>
    <row r="40" spans="1:26" x14ac:dyDescent="0.2">
      <c r="A40" s="13" t="s">
        <v>68</v>
      </c>
      <c r="C40" s="14" t="s">
        <v>69</v>
      </c>
      <c r="D40" s="14">
        <v>153</v>
      </c>
    </row>
    <row r="43" spans="1:26" x14ac:dyDescent="0.2"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6" x14ac:dyDescent="0.2"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</sheetData>
  <mergeCells count="6">
    <mergeCell ref="C2:I2"/>
    <mergeCell ref="J2:V2"/>
    <mergeCell ref="C4:E4"/>
    <mergeCell ref="F4:G4"/>
    <mergeCell ref="H4:I4"/>
    <mergeCell ref="J4:V4"/>
  </mergeCells>
  <pageMargins left="0.25" right="0.25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2018-02-12T21:33:52Z</cp:lastPrinted>
  <dcterms:created xsi:type="dcterms:W3CDTF">2018-02-12T21:33:20Z</dcterms:created>
  <dcterms:modified xsi:type="dcterms:W3CDTF">2018-02-12T21:35:45Z</dcterms:modified>
</cp:coreProperties>
</file>