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ksuemailprod-my.sharepoint.com/personal/jling_ksu_edu/Documents/Documents/CPT Data/26Data/26Wheat/Pub/"/>
    </mc:Choice>
  </mc:AlternateContent>
  <xr:revisionPtr revIDLastSave="5" documentId="8_{E55F7457-A56A-4A64-8FED-6CFAF9745029}" xr6:coauthVersionLast="47" xr6:coauthVersionMax="47" xr10:uidLastSave="{FB0A8824-F91D-4934-8EEE-E376C0AAB196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6" i="1" l="1"/>
  <c r="M44" i="1"/>
  <c r="M40" i="1"/>
  <c r="M33" i="1"/>
  <c r="M32" i="1"/>
  <c r="M31" i="1"/>
  <c r="M24" i="1"/>
  <c r="M23" i="1"/>
  <c r="M22" i="1"/>
  <c r="M21" i="1"/>
  <c r="M14" i="1"/>
  <c r="M11" i="1"/>
  <c r="F11" i="1"/>
  <c r="F20" i="1"/>
  <c r="F14" i="1"/>
  <c r="F27" i="1"/>
  <c r="F17" i="1"/>
  <c r="F59" i="1"/>
  <c r="F58" i="1"/>
  <c r="F57" i="1"/>
  <c r="F56" i="1"/>
  <c r="F48" i="1"/>
  <c r="F47" i="1"/>
  <c r="F45" i="1"/>
  <c r="F44" i="1"/>
  <c r="F40" i="1"/>
  <c r="F32" i="1"/>
  <c r="F24" i="1"/>
  <c r="F21" i="1"/>
  <c r="J61" i="1"/>
  <c r="J60" i="1"/>
  <c r="J59" i="1"/>
  <c r="J58" i="1"/>
  <c r="J57" i="1"/>
  <c r="J56" i="1"/>
  <c r="J55" i="1"/>
  <c r="J53" i="1"/>
  <c r="J52" i="1"/>
  <c r="J51" i="1"/>
  <c r="J49" i="1"/>
  <c r="J48" i="1"/>
  <c r="J47" i="1"/>
  <c r="J46" i="1"/>
  <c r="J45" i="1"/>
  <c r="J44" i="1"/>
  <c r="J43" i="1"/>
  <c r="J42" i="1"/>
  <c r="J40" i="1"/>
  <c r="J38" i="1"/>
  <c r="J37" i="1"/>
  <c r="J36" i="1"/>
  <c r="J35" i="1"/>
  <c r="J17" i="1"/>
  <c r="J16" i="1"/>
  <c r="J33" i="1"/>
  <c r="J32" i="1"/>
  <c r="J31" i="1"/>
  <c r="J30" i="1"/>
  <c r="J29" i="1"/>
  <c r="J28" i="1"/>
  <c r="J27" i="1"/>
  <c r="J25" i="1"/>
  <c r="J24" i="1"/>
  <c r="J23" i="1"/>
  <c r="J22" i="1"/>
  <c r="J21" i="1"/>
  <c r="J20" i="1"/>
  <c r="J19" i="1"/>
  <c r="J14" i="1"/>
  <c r="J13" i="1"/>
  <c r="J11" i="1"/>
  <c r="J9" i="1"/>
  <c r="J8" i="1"/>
  <c r="J7" i="1"/>
  <c r="J6" i="1"/>
  <c r="B61" i="1"/>
  <c r="B60" i="1"/>
  <c r="B59" i="1"/>
  <c r="B58" i="1"/>
  <c r="B57" i="1"/>
  <c r="B56" i="1"/>
  <c r="B55" i="1"/>
  <c r="B53" i="1"/>
  <c r="B52" i="1"/>
  <c r="B51" i="1"/>
  <c r="B49" i="1"/>
  <c r="B48" i="1"/>
  <c r="B47" i="1"/>
  <c r="B46" i="1"/>
  <c r="B45" i="1"/>
  <c r="B44" i="1"/>
  <c r="B43" i="1"/>
  <c r="B42" i="1"/>
  <c r="B40" i="1"/>
  <c r="B38" i="1"/>
  <c r="B37" i="1"/>
  <c r="B36" i="1"/>
  <c r="B35" i="1"/>
  <c r="B17" i="1"/>
  <c r="B16" i="1"/>
  <c r="B33" i="1"/>
  <c r="B32" i="1"/>
  <c r="B31" i="1"/>
  <c r="B30" i="1"/>
  <c r="B29" i="1"/>
  <c r="B28" i="1"/>
  <c r="B27" i="1"/>
  <c r="B25" i="1"/>
  <c r="B24" i="1"/>
  <c r="B23" i="1"/>
  <c r="B22" i="1"/>
  <c r="B21" i="1"/>
  <c r="B20" i="1"/>
  <c r="B19" i="1"/>
  <c r="B14" i="1"/>
  <c r="B13" i="1"/>
  <c r="B11" i="1"/>
  <c r="B9" i="1"/>
  <c r="B8" i="1"/>
  <c r="B7" i="1"/>
  <c r="B6" i="1"/>
  <c r="M6" i="1"/>
  <c r="F6" i="1"/>
  <c r="F61" i="1"/>
  <c r="F53" i="1"/>
  <c r="F42" i="1"/>
  <c r="F35" i="1"/>
  <c r="F38" i="1"/>
  <c r="F19" i="1"/>
  <c r="F8" i="1"/>
  <c r="F9" i="1"/>
  <c r="F28" i="1"/>
  <c r="F25" i="1"/>
  <c r="F52" i="1"/>
  <c r="F37" i="1"/>
  <c r="F36" i="1"/>
  <c r="F29" i="1"/>
  <c r="F30" i="1"/>
  <c r="F16" i="1"/>
  <c r="F33" i="1"/>
  <c r="F7" i="1"/>
  <c r="F13" i="1"/>
  <c r="F51" i="1"/>
  <c r="F22" i="1"/>
  <c r="F23" i="1"/>
  <c r="F60" i="1"/>
  <c r="F49" i="1"/>
  <c r="F46" i="1"/>
  <c r="F31" i="1"/>
  <c r="F55" i="1"/>
  <c r="F43" i="1"/>
  <c r="M20" i="1"/>
  <c r="M47" i="1"/>
  <c r="M45" i="1"/>
  <c r="M48" i="1"/>
  <c r="M17" i="1"/>
  <c r="M27" i="1"/>
  <c r="M61" i="1"/>
  <c r="M57" i="1"/>
  <c r="M53" i="1"/>
  <c r="M42" i="1"/>
  <c r="M35" i="1"/>
  <c r="M38" i="1"/>
  <c r="M19" i="1"/>
  <c r="M8" i="1"/>
  <c r="M9" i="1"/>
  <c r="M28" i="1"/>
  <c r="M25" i="1"/>
  <c r="M52" i="1"/>
  <c r="M37" i="1"/>
  <c r="M36" i="1"/>
  <c r="M29" i="1"/>
  <c r="M30" i="1"/>
  <c r="M58" i="1"/>
  <c r="M16" i="1"/>
  <c r="M7" i="1"/>
  <c r="M13" i="1"/>
  <c r="M51" i="1"/>
  <c r="M60" i="1"/>
  <c r="M49" i="1"/>
  <c r="M46" i="1"/>
  <c r="M55" i="1"/>
  <c r="M59" i="1"/>
  <c r="M43" i="1"/>
  <c r="E54" i="2" l="1"/>
  <c r="E53" i="2"/>
  <c r="E52" i="2"/>
  <c r="E51" i="2"/>
  <c r="E50" i="2"/>
  <c r="E49" i="2"/>
  <c r="E47" i="2"/>
  <c r="E46" i="2"/>
  <c r="F54" i="2"/>
  <c r="F53" i="2"/>
  <c r="F50" i="2"/>
  <c r="F49" i="2"/>
  <c r="F47" i="2"/>
  <c r="F46" i="2"/>
  <c r="F44" i="2"/>
  <c r="E44" i="2"/>
  <c r="E43" i="2"/>
  <c r="F42" i="2"/>
  <c r="E42" i="2"/>
  <c r="F41" i="2"/>
  <c r="E41" i="2"/>
  <c r="F39" i="2"/>
  <c r="E39" i="2"/>
  <c r="F38" i="2"/>
  <c r="E38" i="2"/>
  <c r="F37" i="2"/>
  <c r="E37" i="2"/>
  <c r="F36" i="2"/>
  <c r="E36" i="2"/>
  <c r="E35" i="2"/>
  <c r="F34" i="2"/>
  <c r="E34" i="2"/>
  <c r="F32" i="2"/>
  <c r="E32" i="2"/>
  <c r="F30" i="2"/>
  <c r="E30" i="2"/>
  <c r="E29" i="2"/>
  <c r="F28" i="2"/>
  <c r="E28" i="2"/>
  <c r="F27" i="2"/>
  <c r="E27" i="2"/>
  <c r="F26" i="2"/>
  <c r="E26" i="2"/>
  <c r="F25" i="2"/>
  <c r="E25" i="2"/>
  <c r="E23" i="2"/>
  <c r="F22" i="2"/>
  <c r="E22" i="2"/>
  <c r="F21" i="2"/>
  <c r="E21" i="2"/>
  <c r="E20" i="2"/>
  <c r="F19" i="2"/>
  <c r="E19" i="2"/>
  <c r="F18" i="2"/>
  <c r="E18" i="2"/>
  <c r="F16" i="2"/>
  <c r="E16" i="2"/>
  <c r="E15" i="2"/>
  <c r="F14" i="2"/>
  <c r="E14" i="2"/>
  <c r="F12" i="2"/>
  <c r="E12" i="2"/>
  <c r="F11" i="2"/>
  <c r="E11" i="2"/>
  <c r="F9" i="2"/>
  <c r="E9" i="2"/>
  <c r="F8" i="2"/>
  <c r="E8" i="2"/>
  <c r="F7" i="2"/>
  <c r="E7" i="2"/>
  <c r="E6" i="2"/>
  <c r="F5" i="2"/>
  <c r="E5" i="2"/>
  <c r="F4" i="2"/>
  <c r="E4" i="2"/>
  <c r="F2" i="2"/>
  <c r="E2" i="2"/>
</calcChain>
</file>

<file path=xl/sharedStrings.xml><?xml version="1.0" encoding="utf-8"?>
<sst xmlns="http://schemas.openxmlformats.org/spreadsheetml/2006/main" count="273" uniqueCount="121">
  <si>
    <t>Brand / Name</t>
  </si>
  <si>
    <t>yield (bu/a)</t>
  </si>
  <si>
    <t>% of test average</t>
  </si>
  <si>
    <t>OGI</t>
  </si>
  <si>
    <t>AGSECO</t>
  </si>
  <si>
    <t>KWA</t>
  </si>
  <si>
    <t>WB4269</t>
  </si>
  <si>
    <t>WB4699</t>
  </si>
  <si>
    <t>CP7909</t>
  </si>
  <si>
    <t>WB4401</t>
  </si>
  <si>
    <t>--</t>
  </si>
  <si>
    <t>DOUBLESTOP CL PLUS</t>
  </si>
  <si>
    <t>ZENDA</t>
  </si>
  <si>
    <t>LIMAGRAIN</t>
  </si>
  <si>
    <t>LCS CHROME</t>
  </si>
  <si>
    <t>WESTBRED</t>
  </si>
  <si>
    <t>SHOWDOWN</t>
  </si>
  <si>
    <t>SMITH'S GOLD</t>
  </si>
  <si>
    <t>GREEN HAMMER</t>
  </si>
  <si>
    <t>POLANSKY</t>
  </si>
  <si>
    <t>PARADISE</t>
  </si>
  <si>
    <t>AGRIPRO</t>
  </si>
  <si>
    <t>BOB DOLE</t>
  </si>
  <si>
    <t>AG ICON</t>
  </si>
  <si>
    <t>KS SILVERADO</t>
  </si>
  <si>
    <t>LCS VALIANT</t>
  </si>
  <si>
    <t>PLAINSGOLD</t>
  </si>
  <si>
    <t>WHISTLER</t>
  </si>
  <si>
    <t>KS WESTERN STAR</t>
  </si>
  <si>
    <t>CANVAS</t>
  </si>
  <si>
    <t>CRESCENT AX</t>
  </si>
  <si>
    <t>ROCK STAR</t>
  </si>
  <si>
    <t>AP18 AX</t>
  </si>
  <si>
    <t>SY WOLVERINE</t>
  </si>
  <si>
    <t>AGRIMAXX</t>
  </si>
  <si>
    <t>CARTWRIGHT</t>
  </si>
  <si>
    <t>CROPLAN</t>
  </si>
  <si>
    <t>CP7017AX</t>
  </si>
  <si>
    <t>STRAD CL PLUS</t>
  </si>
  <si>
    <t>AG RADICAL</t>
  </si>
  <si>
    <t>AP EVERROCK</t>
  </si>
  <si>
    <t>AP BIGFOOT</t>
  </si>
  <si>
    <t>KS AHEARN</t>
  </si>
  <si>
    <t>KS HATCHETT</t>
  </si>
  <si>
    <t>LCS ATOMIC AX</t>
  </si>
  <si>
    <t>LCS HELIX AX</t>
  </si>
  <si>
    <t>LCS JULEP</t>
  </si>
  <si>
    <t>MERIDIAN</t>
  </si>
  <si>
    <t>MS MAVERICK</t>
  </si>
  <si>
    <t>OK CORRAL</t>
  </si>
  <si>
    <t>AP PROLIFIC</t>
  </si>
  <si>
    <t>KS PROVIDENCE</t>
  </si>
  <si>
    <t>LCS STEEL AX</t>
  </si>
  <si>
    <t>KIVARI AX</t>
  </si>
  <si>
    <t>CP7266AX</t>
  </si>
  <si>
    <t>WB4422</t>
  </si>
  <si>
    <t>WB4523</t>
  </si>
  <si>
    <t xml:space="preserve"> AVERAGE</t>
  </si>
  <si>
    <t>LA</t>
  </si>
  <si>
    <t>AP24 AX</t>
  </si>
  <si>
    <t>AP Sunbird</t>
  </si>
  <si>
    <t>AG Golden</t>
  </si>
  <si>
    <t>KS Bill Snyder</t>
  </si>
  <si>
    <t>KS Mako</t>
  </si>
  <si>
    <t>KS Providence</t>
  </si>
  <si>
    <t>KS Territory</t>
  </si>
  <si>
    <t>LCS Warbird AX</t>
  </si>
  <si>
    <t>LCS Radar</t>
  </si>
  <si>
    <t>Showdown</t>
  </si>
  <si>
    <t>Canvas</t>
  </si>
  <si>
    <t>Kivari AX</t>
  </si>
  <si>
    <t>Crescent AX</t>
  </si>
  <si>
    <t>Rockstar</t>
  </si>
  <si>
    <t>High Country</t>
  </si>
  <si>
    <t>Golden Hawk</t>
  </si>
  <si>
    <t>WB4347</t>
  </si>
  <si>
    <t>WB4445CLP</t>
  </si>
  <si>
    <t>WB4792</t>
  </si>
  <si>
    <t>Polansky</t>
  </si>
  <si>
    <t>PlainsGold</t>
  </si>
  <si>
    <t>Whistler</t>
  </si>
  <si>
    <t>WestBred</t>
  </si>
  <si>
    <t>Croplan</t>
  </si>
  <si>
    <t>AgriPro</t>
  </si>
  <si>
    <t>Limagrain</t>
  </si>
  <si>
    <t>KS Homesteader CL+</t>
  </si>
  <si>
    <t>LCS Mojo</t>
  </si>
  <si>
    <t>CO19410R</t>
  </si>
  <si>
    <t>Avg</t>
  </si>
  <si>
    <t>Variety Avg</t>
  </si>
  <si>
    <t>(bu/a)</t>
  </si>
  <si>
    <t>SJ</t>
  </si>
  <si>
    <t>AP Prolific</t>
  </si>
  <si>
    <t>AP Tango</t>
  </si>
  <si>
    <t>CP7599CLP</t>
  </si>
  <si>
    <t>LCS Aries</t>
  </si>
  <si>
    <t>LCS Cowie AX</t>
  </si>
  <si>
    <t>LCS Highnoon</t>
  </si>
  <si>
    <t>LCS Troubadour AX</t>
  </si>
  <si>
    <t>Milestone</t>
  </si>
  <si>
    <t>Ramsay</t>
  </si>
  <si>
    <t>Breakthrough</t>
  </si>
  <si>
    <t>OK Corral</t>
  </si>
  <si>
    <t>Phillips</t>
  </si>
  <si>
    <t>PS1985</t>
  </si>
  <si>
    <t>Bernd</t>
  </si>
  <si>
    <t>Gabriel</t>
  </si>
  <si>
    <t>Outlaw</t>
  </si>
  <si>
    <t>WB4459AX</t>
  </si>
  <si>
    <t>WB4569</t>
  </si>
  <si>
    <t>Wyatt</t>
  </si>
  <si>
    <t>KS Flintlock</t>
  </si>
  <si>
    <t>KS Tradition</t>
  </si>
  <si>
    <t xml:space="preserve">  CV (%)</t>
  </si>
  <si>
    <t xml:space="preserve">  AVERAGE</t>
  </si>
  <si>
    <t xml:space="preserve">  LSD (0.05)*</t>
  </si>
  <si>
    <t xml:space="preserve">*Yields must differ by more than the LSD value to be considered statistically different. </t>
  </si>
  <si>
    <t>Table 9. WEST CENTRAL Kansas MULTI-YEAR dryland winter wheat performance test, 2024-2026</t>
  </si>
  <si>
    <t>St. John (SJ)</t>
  </si>
  <si>
    <t>Larned (LA)</t>
  </si>
  <si>
    <t>Dyna-Gro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</si>
</sst>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5" fillId="0" borderId="0"/>
    <xf numFmtId="0" fontId="18" fillId="0" borderId="0"/>
  </cellStyleXfs>
  <cellXfs count="9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0" fontId="10" fillId="0" borderId="0" xfId="0" applyFont="1"/>
    <xf numFmtId="164" fontId="3" fillId="0" borderId="1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9" fillId="0" borderId="3" xfId="1" applyNumberFormat="1" applyFont="1" applyBorder="1" applyAlignment="1">
      <alignment horizontal="center" wrapText="1"/>
    </xf>
    <xf numFmtId="164" fontId="9" fillId="0" borderId="0" xfId="1" applyNumberFormat="1" applyFont="1" applyAlignment="1">
      <alignment horizontal="center" wrapText="1"/>
    </xf>
    <xf numFmtId="0" fontId="13" fillId="0" borderId="6" xfId="4" applyFont="1" applyBorder="1" applyAlignment="1">
      <alignment wrapText="1"/>
    </xf>
    <xf numFmtId="0" fontId="12" fillId="0" borderId="5" xfId="4" applyFont="1" applyBorder="1" applyAlignment="1">
      <alignment wrapText="1"/>
    </xf>
    <xf numFmtId="0" fontId="13" fillId="0" borderId="4" xfId="4" applyFont="1" applyBorder="1" applyAlignment="1">
      <alignment wrapText="1"/>
    </xf>
    <xf numFmtId="0" fontId="16" fillId="0" borderId="0" xfId="5" applyFont="1" applyAlignment="1">
      <alignment wrapText="1"/>
    </xf>
    <xf numFmtId="0" fontId="12" fillId="0" borderId="0" xfId="4" applyFont="1" applyAlignment="1">
      <alignment wrapText="1"/>
    </xf>
    <xf numFmtId="0" fontId="13" fillId="0" borderId="0" xfId="4" applyFont="1" applyAlignment="1">
      <alignment wrapText="1"/>
    </xf>
    <xf numFmtId="2" fontId="9" fillId="0" borderId="0" xfId="1" applyNumberFormat="1" applyFont="1" applyAlignment="1">
      <alignment horizontal="center" wrapText="1"/>
    </xf>
    <xf numFmtId="164" fontId="16" fillId="0" borderId="0" xfId="5" applyNumberFormat="1" applyFont="1" applyAlignment="1">
      <alignment horizontal="center" wrapText="1"/>
    </xf>
    <xf numFmtId="164" fontId="9" fillId="0" borderId="0" xfId="5" applyNumberFormat="1" applyFont="1" applyAlignment="1">
      <alignment horizontal="center" wrapText="1"/>
    </xf>
    <xf numFmtId="1" fontId="11" fillId="0" borderId="0" xfId="0" applyNumberFormat="1" applyFont="1"/>
    <xf numFmtId="0" fontId="11" fillId="0" borderId="0" xfId="0" applyFont="1"/>
    <xf numFmtId="164" fontId="11" fillId="0" borderId="0" xfId="0" applyNumberFormat="1" applyFont="1"/>
    <xf numFmtId="164" fontId="14" fillId="0" borderId="0" xfId="1" applyNumberFormat="1" applyFont="1" applyAlignment="1">
      <alignment horizontal="center" wrapText="1"/>
    </xf>
    <xf numFmtId="164" fontId="14" fillId="0" borderId="3" xfId="1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" fontId="9" fillId="0" borderId="3" xfId="1" applyNumberFormat="1" applyFont="1" applyBorder="1" applyAlignment="1">
      <alignment horizontal="center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1" fontId="17" fillId="0" borderId="9" xfId="6" applyNumberFormat="1" applyFont="1" applyBorder="1" applyAlignment="1">
      <alignment horizontal="center" wrapText="1"/>
    </xf>
    <xf numFmtId="1" fontId="17" fillId="0" borderId="10" xfId="6" applyNumberFormat="1" applyFont="1" applyBorder="1" applyAlignment="1">
      <alignment horizontal="center" wrapText="1"/>
    </xf>
    <xf numFmtId="164" fontId="4" fillId="0" borderId="7" xfId="1" applyNumberFormat="1" applyFont="1" applyBorder="1" applyAlignment="1">
      <alignment horizontal="center" wrapText="1"/>
    </xf>
    <xf numFmtId="1" fontId="9" fillId="0" borderId="0" xfId="1" applyNumberFormat="1" applyFont="1" applyAlignment="1">
      <alignment horizontal="center" wrapText="1"/>
    </xf>
    <xf numFmtId="0" fontId="9" fillId="0" borderId="0" xfId="1" applyFont="1" applyAlignment="1">
      <alignment wrapText="1"/>
    </xf>
    <xf numFmtId="164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0" fontId="9" fillId="0" borderId="3" xfId="1" applyFont="1" applyBorder="1" applyAlignment="1">
      <alignment wrapText="1"/>
    </xf>
    <xf numFmtId="0" fontId="12" fillId="0" borderId="0" xfId="1" applyFont="1" applyAlignment="1">
      <alignment wrapText="1"/>
    </xf>
    <xf numFmtId="1" fontId="12" fillId="0" borderId="0" xfId="1" applyNumberFormat="1" applyFont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3" xfId="1" applyFont="1" applyBorder="1" applyAlignment="1">
      <alignment horizontal="left"/>
    </xf>
    <xf numFmtId="0" fontId="4" fillId="0" borderId="9" xfId="1" applyFont="1" applyBorder="1" applyAlignment="1">
      <alignment horizontal="center" wrapText="1"/>
    </xf>
    <xf numFmtId="164" fontId="4" fillId="0" borderId="0" xfId="1" applyNumberFormat="1" applyFont="1" applyAlignment="1">
      <alignment horizontal="center" wrapText="1"/>
    </xf>
    <xf numFmtId="1" fontId="4" fillId="0" borderId="0" xfId="1" applyNumberFormat="1" applyFont="1" applyAlignment="1">
      <alignment horizontal="center" wrapText="1"/>
    </xf>
    <xf numFmtId="0" fontId="13" fillId="0" borderId="0" xfId="1" applyFont="1" applyAlignment="1">
      <alignment wrapText="1"/>
    </xf>
    <xf numFmtId="0" fontId="14" fillId="0" borderId="0" xfId="1" applyFont="1" applyAlignment="1">
      <alignment wrapText="1"/>
    </xf>
    <xf numFmtId="164" fontId="4" fillId="0" borderId="13" xfId="1" applyNumberFormat="1" applyFont="1" applyBorder="1" applyAlignment="1">
      <alignment horizontal="center" wrapText="1"/>
    </xf>
    <xf numFmtId="164" fontId="4" fillId="0" borderId="4" xfId="1" applyNumberFormat="1" applyFont="1" applyBorder="1" applyAlignment="1">
      <alignment horizontal="center" wrapText="1"/>
    </xf>
    <xf numFmtId="1" fontId="4" fillId="0" borderId="4" xfId="1" applyNumberFormat="1" applyFont="1" applyBorder="1" applyAlignment="1">
      <alignment horizontal="center" wrapText="1"/>
    </xf>
    <xf numFmtId="1" fontId="12" fillId="0" borderId="4" xfId="1" applyNumberFormat="1" applyFont="1" applyBorder="1" applyAlignment="1">
      <alignment horizontal="center" wrapText="1"/>
    </xf>
    <xf numFmtId="1" fontId="9" fillId="0" borderId="4" xfId="1" applyNumberFormat="1" applyFont="1" applyBorder="1" applyAlignment="1">
      <alignment horizontal="center" wrapText="1"/>
    </xf>
    <xf numFmtId="1" fontId="9" fillId="0" borderId="4" xfId="5" quotePrefix="1" applyNumberFormat="1" applyFont="1" applyBorder="1" applyAlignment="1">
      <alignment horizontal="center" wrapText="1"/>
    </xf>
    <xf numFmtId="1" fontId="9" fillId="0" borderId="5" xfId="1" applyNumberFormat="1" applyFont="1" applyBorder="1" applyAlignment="1">
      <alignment horizontal="center" wrapText="1"/>
    </xf>
    <xf numFmtId="1" fontId="12" fillId="0" borderId="9" xfId="1" applyNumberFormat="1" applyFont="1" applyBorder="1" applyAlignment="1">
      <alignment horizontal="center" wrapText="1"/>
    </xf>
    <xf numFmtId="1" fontId="12" fillId="0" borderId="13" xfId="1" applyNumberFormat="1" applyFont="1" applyBorder="1" applyAlignment="1">
      <alignment horizontal="center" wrapText="1"/>
    </xf>
    <xf numFmtId="1" fontId="12" fillId="0" borderId="0" xfId="1" quotePrefix="1" applyNumberFormat="1" applyFont="1" applyAlignment="1">
      <alignment horizontal="center" wrapText="1"/>
    </xf>
    <xf numFmtId="1" fontId="9" fillId="0" borderId="13" xfId="1" applyNumberFormat="1" applyFont="1" applyBorder="1" applyAlignment="1">
      <alignment horizontal="center" wrapText="1"/>
    </xf>
    <xf numFmtId="1" fontId="9" fillId="0" borderId="0" xfId="1" quotePrefix="1" applyNumberFormat="1" applyFont="1" applyAlignment="1">
      <alignment horizontal="center" wrapText="1"/>
    </xf>
    <xf numFmtId="1" fontId="9" fillId="0" borderId="14" xfId="1" applyNumberFormat="1" applyFont="1" applyBorder="1" applyAlignment="1">
      <alignment horizontal="center" wrapText="1"/>
    </xf>
    <xf numFmtId="1" fontId="9" fillId="0" borderId="3" xfId="1" quotePrefix="1" applyNumberFormat="1" applyFont="1" applyBorder="1" applyAlignment="1">
      <alignment horizontal="center" wrapText="1"/>
    </xf>
    <xf numFmtId="1" fontId="9" fillId="0" borderId="5" xfId="5" quotePrefix="1" applyNumberFormat="1" applyFont="1" applyBorder="1" applyAlignment="1">
      <alignment horizontal="center" wrapText="1"/>
    </xf>
    <xf numFmtId="1" fontId="17" fillId="0" borderId="12" xfId="6" applyNumberFormat="1" applyFont="1" applyBorder="1" applyAlignment="1">
      <alignment horizontal="center" wrapText="1"/>
    </xf>
    <xf numFmtId="1" fontId="9" fillId="0" borderId="7" xfId="1" quotePrefix="1" applyNumberFormat="1" applyFont="1" applyBorder="1" applyAlignment="1">
      <alignment horizontal="center" wrapText="1"/>
    </xf>
    <xf numFmtId="1" fontId="9" fillId="0" borderId="8" xfId="1" applyNumberFormat="1" applyFont="1" applyBorder="1" applyAlignment="1">
      <alignment horizontal="center" wrapText="1"/>
    </xf>
    <xf numFmtId="1" fontId="9" fillId="0" borderId="7" xfId="1" applyNumberFormat="1" applyFont="1" applyBorder="1" applyAlignment="1">
      <alignment horizontal="center" wrapText="1"/>
    </xf>
    <xf numFmtId="0" fontId="9" fillId="0" borderId="8" xfId="1" applyFont="1" applyBorder="1" applyAlignment="1">
      <alignment wrapText="1"/>
    </xf>
    <xf numFmtId="0" fontId="12" fillId="0" borderId="4" xfId="1" applyFont="1" applyBorder="1" applyAlignment="1">
      <alignment vertical="center" wrapText="1"/>
    </xf>
    <xf numFmtId="0" fontId="12" fillId="0" borderId="5" xfId="1" applyFont="1" applyBorder="1" applyAlignment="1">
      <alignment vertical="center" wrapText="1"/>
    </xf>
    <xf numFmtId="1" fontId="12" fillId="0" borderId="0" xfId="1" applyNumberFormat="1" applyFont="1" applyAlignment="1">
      <alignment horizontal="center" vertical="center" wrapText="1"/>
    </xf>
    <xf numFmtId="1" fontId="12" fillId="0" borderId="3" xfId="1" applyNumberFormat="1" applyFont="1" applyBorder="1" applyAlignment="1">
      <alignment horizontal="center" vertical="center" wrapText="1"/>
    </xf>
    <xf numFmtId="1" fontId="12" fillId="0" borderId="9" xfId="1" quotePrefix="1" applyNumberFormat="1" applyFont="1" applyBorder="1" applyAlignment="1">
      <alignment horizontal="center" vertical="center" wrapText="1"/>
    </xf>
    <xf numFmtId="1" fontId="12" fillId="0" borderId="10" xfId="1" quotePrefix="1" applyNumberFormat="1" applyFont="1" applyBorder="1" applyAlignment="1">
      <alignment horizontal="center" vertical="center" wrapText="1"/>
    </xf>
    <xf numFmtId="1" fontId="12" fillId="0" borderId="0" xfId="1" quotePrefix="1" applyNumberFormat="1" applyFont="1" applyAlignment="1">
      <alignment horizontal="center" vertical="center" wrapText="1"/>
    </xf>
    <xf numFmtId="1" fontId="12" fillId="0" borderId="3" xfId="1" quotePrefix="1" applyNumberFormat="1" applyFont="1" applyBorder="1" applyAlignment="1">
      <alignment horizontal="center" vertical="center" wrapText="1"/>
    </xf>
    <xf numFmtId="1" fontId="12" fillId="0" borderId="4" xfId="1" quotePrefix="1" applyNumberFormat="1" applyFont="1" applyBorder="1" applyAlignment="1">
      <alignment horizontal="center" vertical="center" wrapText="1"/>
    </xf>
    <xf numFmtId="1" fontId="12" fillId="0" borderId="5" xfId="1" quotePrefix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164" fontId="3" fillId="0" borderId="2" xfId="0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4" fillId="0" borderId="7" xfId="1" applyNumberFormat="1" applyFont="1" applyBorder="1" applyAlignment="1">
      <alignment horizontal="center" wrapText="1"/>
    </xf>
    <xf numFmtId="1" fontId="4" fillId="0" borderId="8" xfId="1" applyNumberFormat="1" applyFont="1" applyBorder="1" applyAlignment="1">
      <alignment horizontal="center" wrapText="1"/>
    </xf>
    <xf numFmtId="164" fontId="4" fillId="0" borderId="11" xfId="1" applyNumberFormat="1" applyFont="1" applyBorder="1" applyAlignment="1">
      <alignment horizontal="center" wrapText="1"/>
    </xf>
    <xf numFmtId="164" fontId="4" fillId="0" borderId="7" xfId="1" applyNumberFormat="1" applyFont="1" applyBorder="1" applyAlignment="1">
      <alignment horizontal="center" wrapText="1"/>
    </xf>
    <xf numFmtId="164" fontId="4" fillId="0" borderId="8" xfId="1" applyNumberFormat="1" applyFont="1" applyBorder="1" applyAlignment="1">
      <alignment horizontal="center" wrapText="1"/>
    </xf>
  </cellXfs>
  <cellStyles count="7">
    <cellStyle name="Normal" xfId="0" builtinId="0"/>
    <cellStyle name="Normal 2" xfId="2" xr:uid="{FB00502B-98AB-4F8E-ACCD-835AC84D5B65}"/>
    <cellStyle name="Normal 2 2" xfId="3" xr:uid="{BBD6FC0E-9601-46BE-A259-CD2CC17C7D15}"/>
    <cellStyle name="Normal_2 yr" xfId="4" xr:uid="{4BC2CB40-0FEE-40FF-8ECB-F78033F30855}"/>
    <cellStyle name="Normal_Sheet1" xfId="1" xr:uid="{00000000-0005-0000-0000-000001000000}"/>
    <cellStyle name="Normal_Sheet1_1" xfId="5" xr:uid="{D0E2400E-7720-4EF9-B3F9-D69A26E6B3A9}"/>
    <cellStyle name="Normal_Sheet1_2" xfId="6" xr:uid="{F24E01D8-79A4-4F23-ADAD-B0E638C219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4"/>
  <sheetViews>
    <sheetView tabSelected="1" topLeftCell="A46" zoomScale="140" zoomScaleNormal="140" workbookViewId="0">
      <selection activeCell="A16" sqref="A16"/>
    </sheetView>
  </sheetViews>
  <sheetFormatPr defaultRowHeight="12.75" x14ac:dyDescent="0.2"/>
  <cols>
    <col min="1" max="1" width="27.7109375" style="5" customWidth="1"/>
    <col min="2" max="2" width="11.7109375" style="5" customWidth="1"/>
    <col min="3" max="3" width="12.140625" style="9" customWidth="1"/>
    <col min="4" max="4" width="9.5703125" style="9" customWidth="1"/>
    <col min="5" max="5" width="11.5703125" style="9" customWidth="1"/>
    <col min="6" max="9" width="9.5703125" style="9" customWidth="1"/>
    <col min="10" max="10" width="9.5703125" style="40" customWidth="1"/>
    <col min="11" max="11" width="12.7109375" style="40" customWidth="1"/>
    <col min="12" max="12" width="9.28515625" style="40" customWidth="1"/>
    <col min="13" max="13" width="8.28515625" style="40" customWidth="1"/>
  </cols>
  <sheetData>
    <row r="1" spans="1:13" s="2" customFormat="1" ht="18.75" thickBot="1" x14ac:dyDescent="0.3">
      <c r="A1" s="3" t="s">
        <v>117</v>
      </c>
      <c r="B1" s="3"/>
      <c r="C1" s="8"/>
      <c r="D1" s="8"/>
      <c r="E1" s="8"/>
      <c r="F1" s="8"/>
      <c r="G1" s="8"/>
      <c r="H1" s="8"/>
      <c r="I1" s="8"/>
      <c r="J1" s="38"/>
      <c r="K1" s="38"/>
      <c r="L1" s="38"/>
      <c r="M1" s="38"/>
    </row>
    <row r="2" spans="1:13" s="1" customFormat="1" ht="14.45" customHeight="1" x14ac:dyDescent="0.2">
      <c r="A2" s="4"/>
      <c r="B2" s="28" t="s">
        <v>89</v>
      </c>
      <c r="C2" s="82" t="s">
        <v>118</v>
      </c>
      <c r="D2" s="82"/>
      <c r="E2" s="82"/>
      <c r="F2" s="82"/>
      <c r="G2" s="27"/>
      <c r="H2" s="83" t="s">
        <v>119</v>
      </c>
      <c r="I2" s="83"/>
      <c r="J2" s="83"/>
      <c r="K2" s="39" t="s">
        <v>91</v>
      </c>
      <c r="L2" s="39" t="s">
        <v>58</v>
      </c>
      <c r="M2" s="39" t="s">
        <v>88</v>
      </c>
    </row>
    <row r="3" spans="1:13" s="1" customFormat="1" ht="14.45" customHeight="1" x14ac:dyDescent="0.2">
      <c r="A3" s="45" t="s">
        <v>0</v>
      </c>
      <c r="B3" s="31">
        <v>2026</v>
      </c>
      <c r="C3" s="28">
        <v>2026</v>
      </c>
      <c r="D3" s="31">
        <v>2025</v>
      </c>
      <c r="E3" s="28">
        <v>2024</v>
      </c>
      <c r="F3" s="37" t="s">
        <v>88</v>
      </c>
      <c r="G3" s="28">
        <v>2026</v>
      </c>
      <c r="H3" s="28">
        <v>2025</v>
      </c>
      <c r="I3" s="28">
        <v>2024</v>
      </c>
      <c r="J3" s="10" t="s">
        <v>88</v>
      </c>
      <c r="K3" s="84">
        <v>2026</v>
      </c>
      <c r="L3" s="84"/>
      <c r="M3" s="84"/>
    </row>
    <row r="4" spans="1:13" s="1" customFormat="1" ht="14.45" customHeight="1" x14ac:dyDescent="0.2">
      <c r="A4" s="30"/>
      <c r="B4" s="44" t="s">
        <v>90</v>
      </c>
      <c r="C4" s="87" t="s">
        <v>1</v>
      </c>
      <c r="D4" s="88"/>
      <c r="E4" s="88"/>
      <c r="F4" s="89"/>
      <c r="G4" s="34"/>
      <c r="H4" s="85" t="s">
        <v>1</v>
      </c>
      <c r="I4" s="85"/>
      <c r="J4" s="86"/>
      <c r="K4" s="85" t="s">
        <v>2</v>
      </c>
      <c r="L4" s="85"/>
      <c r="M4" s="85"/>
    </row>
    <row r="5" spans="1:13" s="1" customFormat="1" ht="14.45" customHeight="1" x14ac:dyDescent="0.25">
      <c r="A5" s="49" t="s">
        <v>83</v>
      </c>
      <c r="B5" s="46"/>
      <c r="C5" s="51"/>
      <c r="D5" s="47"/>
      <c r="E5" s="47"/>
      <c r="F5" s="52"/>
      <c r="G5" s="47"/>
      <c r="H5" s="48"/>
      <c r="I5" s="48"/>
      <c r="J5" s="53"/>
      <c r="K5" s="48"/>
      <c r="L5" s="48"/>
      <c r="M5" s="48"/>
    </row>
    <row r="6" spans="1:13" s="23" customFormat="1" ht="14.45" customHeight="1" x14ac:dyDescent="0.25">
      <c r="A6" s="42" t="s">
        <v>92</v>
      </c>
      <c r="B6" s="58">
        <f>AVERAGE(C6,G6)</f>
        <v>44.40836762452107</v>
      </c>
      <c r="C6" s="59">
        <v>42.82978122605364</v>
      </c>
      <c r="D6" s="60" t="s">
        <v>10</v>
      </c>
      <c r="E6" s="60" t="s">
        <v>10</v>
      </c>
      <c r="F6" s="54">
        <f>AVERAGE(C6:E6)</f>
        <v>42.82978122605364</v>
      </c>
      <c r="G6" s="43">
        <v>45.986954022988499</v>
      </c>
      <c r="H6" s="60" t="s">
        <v>10</v>
      </c>
      <c r="I6" s="43">
        <v>33</v>
      </c>
      <c r="J6" s="54">
        <f>AVERAGE(G6:I6)</f>
        <v>39.493477011494249</v>
      </c>
      <c r="K6" s="43">
        <v>93.183171738253904</v>
      </c>
      <c r="L6" s="43">
        <v>95.762342942663111</v>
      </c>
      <c r="M6" s="43">
        <f>AVERAGE(K6:L6)</f>
        <v>94.472757340458514</v>
      </c>
    </row>
    <row r="7" spans="1:13" s="6" customFormat="1" ht="14.45" customHeight="1" x14ac:dyDescent="0.25">
      <c r="A7" s="36" t="s">
        <v>60</v>
      </c>
      <c r="B7" s="32">
        <f t="shared" ref="B7:B61" si="0">AVERAGE(C7,G7)</f>
        <v>43.650291034482748</v>
      </c>
      <c r="C7" s="61">
        <v>46.392141762452098</v>
      </c>
      <c r="D7" s="62" t="s">
        <v>10</v>
      </c>
      <c r="E7" s="62" t="s">
        <v>10</v>
      </c>
      <c r="F7" s="55">
        <f>AVERAGE(C7:E7)</f>
        <v>46.392141762452098</v>
      </c>
      <c r="G7" s="35">
        <v>40.908440306513405</v>
      </c>
      <c r="H7" s="35">
        <v>68</v>
      </c>
      <c r="I7" s="35">
        <v>47</v>
      </c>
      <c r="J7" s="55">
        <f t="shared" ref="J7:J61" si="1">AVERAGE(G7:I7)</f>
        <v>51.969480102171133</v>
      </c>
      <c r="K7" s="35">
        <v>100.93366786861628</v>
      </c>
      <c r="L7" s="35">
        <v>85.186944278228964</v>
      </c>
      <c r="M7" s="35">
        <f>AVERAGE(K7:L7)</f>
        <v>93.060306073422623</v>
      </c>
    </row>
    <row r="8" spans="1:13" s="6" customFormat="1" ht="14.45" customHeight="1" x14ac:dyDescent="0.25">
      <c r="A8" s="36" t="s">
        <v>93</v>
      </c>
      <c r="B8" s="32">
        <f t="shared" si="0"/>
        <v>42.829067279693483</v>
      </c>
      <c r="C8" s="61">
        <v>43.207570114942527</v>
      </c>
      <c r="D8" s="62" t="s">
        <v>10</v>
      </c>
      <c r="E8" s="62" t="s">
        <v>10</v>
      </c>
      <c r="F8" s="55">
        <f>AVERAGE(C8:E8)</f>
        <v>43.207570114942527</v>
      </c>
      <c r="G8" s="35">
        <v>42.450564444444439</v>
      </c>
      <c r="H8" s="62" t="s">
        <v>10</v>
      </c>
      <c r="I8" s="62" t="s">
        <v>10</v>
      </c>
      <c r="J8" s="55">
        <f t="shared" si="1"/>
        <v>42.450564444444439</v>
      </c>
      <c r="K8" s="35">
        <v>94.005113058204486</v>
      </c>
      <c r="L8" s="35">
        <v>88.398233733992612</v>
      </c>
      <c r="M8" s="35">
        <f>AVERAGE(K8:L8)</f>
        <v>91.201673396098556</v>
      </c>
    </row>
    <row r="9" spans="1:13" s="6" customFormat="1" ht="14.45" customHeight="1" x14ac:dyDescent="0.25">
      <c r="A9" s="41" t="s">
        <v>59</v>
      </c>
      <c r="B9" s="33">
        <f t="shared" si="0"/>
        <v>44.799957931034477</v>
      </c>
      <c r="C9" s="63">
        <v>45.207936551724131</v>
      </c>
      <c r="D9" s="64" t="s">
        <v>10</v>
      </c>
      <c r="E9" s="64" t="s">
        <v>10</v>
      </c>
      <c r="F9" s="57">
        <f>AVERAGE(C9:E9)</f>
        <v>45.207936551724131</v>
      </c>
      <c r="G9" s="29">
        <v>44.391979310344823</v>
      </c>
      <c r="H9" s="29">
        <v>59</v>
      </c>
      <c r="I9" s="29">
        <v>41</v>
      </c>
      <c r="J9" s="57">
        <f t="shared" si="1"/>
        <v>48.130659770114939</v>
      </c>
      <c r="K9" s="29">
        <v>98.357236367783059</v>
      </c>
      <c r="L9" s="29">
        <v>92.44099847308361</v>
      </c>
      <c r="M9" s="29">
        <f>AVERAGE(K9:L9)</f>
        <v>95.399117420433328</v>
      </c>
    </row>
    <row r="10" spans="1:13" s="6" customFormat="1" ht="14.45" customHeight="1" x14ac:dyDescent="0.25">
      <c r="A10" s="50" t="s">
        <v>4</v>
      </c>
      <c r="B10" s="32"/>
      <c r="C10" s="61"/>
      <c r="D10" s="62"/>
      <c r="E10" s="62"/>
      <c r="F10" s="55"/>
      <c r="G10" s="35"/>
      <c r="H10" s="35"/>
      <c r="I10" s="35"/>
      <c r="J10" s="55"/>
      <c r="K10" s="35"/>
      <c r="L10" s="35"/>
      <c r="M10" s="35"/>
    </row>
    <row r="11" spans="1:13" s="6" customFormat="1" ht="14.45" customHeight="1" x14ac:dyDescent="0.25">
      <c r="A11" s="41" t="s">
        <v>61</v>
      </c>
      <c r="B11" s="33">
        <f t="shared" si="0"/>
        <v>46.29363802681992</v>
      </c>
      <c r="C11" s="63">
        <v>41.924993295019156</v>
      </c>
      <c r="D11" s="64" t="s">
        <v>10</v>
      </c>
      <c r="E11" s="64" t="s">
        <v>10</v>
      </c>
      <c r="F11" s="57">
        <f>AVERAGE(C11:E11)</f>
        <v>41.924993295019156</v>
      </c>
      <c r="G11" s="29">
        <v>50.662282758620691</v>
      </c>
      <c r="H11" s="29">
        <v>75</v>
      </c>
      <c r="I11" s="29">
        <v>39</v>
      </c>
      <c r="J11" s="57">
        <f t="shared" si="1"/>
        <v>54.88742758620689</v>
      </c>
      <c r="K11" s="29">
        <v>91.21465808371768</v>
      </c>
      <c r="L11" s="29">
        <v>105.49815700696242</v>
      </c>
      <c r="M11" s="29">
        <f>AVERAGE(K11:L11)</f>
        <v>98.356407545340048</v>
      </c>
    </row>
    <row r="12" spans="1:13" s="6" customFormat="1" ht="14.45" customHeight="1" x14ac:dyDescent="0.25">
      <c r="A12" s="50" t="s">
        <v>82</v>
      </c>
      <c r="B12" s="32"/>
      <c r="C12" s="61"/>
      <c r="D12" s="62"/>
      <c r="E12" s="62"/>
      <c r="F12" s="55"/>
      <c r="G12" s="35"/>
      <c r="H12" s="35"/>
      <c r="I12" s="35"/>
      <c r="J12" s="55"/>
      <c r="K12" s="35"/>
      <c r="L12" s="35"/>
      <c r="M12" s="35"/>
    </row>
    <row r="13" spans="1:13" s="6" customFormat="1" ht="14.45" customHeight="1" x14ac:dyDescent="0.25">
      <c r="A13" s="36" t="s">
        <v>37</v>
      </c>
      <c r="B13" s="32">
        <f t="shared" si="0"/>
        <v>48.076206781609194</v>
      </c>
      <c r="C13" s="61">
        <v>45.555294636015326</v>
      </c>
      <c r="D13" s="62" t="s">
        <v>10</v>
      </c>
      <c r="E13" s="62" t="s">
        <v>10</v>
      </c>
      <c r="F13" s="55">
        <f>AVERAGE(C13:E13)</f>
        <v>45.555294636015326</v>
      </c>
      <c r="G13" s="35">
        <v>50.597118927203063</v>
      </c>
      <c r="H13" s="35">
        <v>71</v>
      </c>
      <c r="I13" s="35">
        <v>39</v>
      </c>
      <c r="J13" s="55">
        <f t="shared" si="1"/>
        <v>53.532372975734354</v>
      </c>
      <c r="K13" s="35">
        <v>99.112970511096592</v>
      </c>
      <c r="L13" s="35">
        <v>105.36246110571719</v>
      </c>
      <c r="M13" s="35">
        <f>AVERAGE(K13:L13)</f>
        <v>102.23771580840689</v>
      </c>
    </row>
    <row r="14" spans="1:13" s="6" customFormat="1" ht="14.45" customHeight="1" x14ac:dyDescent="0.25">
      <c r="A14" s="41" t="s">
        <v>94</v>
      </c>
      <c r="B14" s="33">
        <f t="shared" si="0"/>
        <v>46.537452099616857</v>
      </c>
      <c r="C14" s="63">
        <v>51.038170881226058</v>
      </c>
      <c r="D14" s="64" t="s">
        <v>10</v>
      </c>
      <c r="E14" s="64" t="s">
        <v>10</v>
      </c>
      <c r="F14" s="57">
        <f>AVERAGE(C14:E14)</f>
        <v>51.038170881226058</v>
      </c>
      <c r="G14" s="29">
        <v>42.036733318007663</v>
      </c>
      <c r="H14" s="64" t="s">
        <v>10</v>
      </c>
      <c r="I14" s="64" t="s">
        <v>10</v>
      </c>
      <c r="J14" s="57">
        <f t="shared" si="1"/>
        <v>42.036733318007663</v>
      </c>
      <c r="K14" s="29">
        <v>111.04186167401183</v>
      </c>
      <c r="L14" s="29">
        <v>87.536479806337894</v>
      </c>
      <c r="M14" s="29">
        <f>AVERAGE(K14:L14)</f>
        <v>99.289170740174853</v>
      </c>
    </row>
    <row r="15" spans="1:13" s="6" customFormat="1" ht="14.45" customHeight="1" x14ac:dyDescent="0.25">
      <c r="A15" s="50" t="s">
        <v>120</v>
      </c>
      <c r="B15" s="32"/>
      <c r="C15" s="61"/>
      <c r="D15" s="62"/>
      <c r="E15" s="62"/>
      <c r="F15" s="55"/>
      <c r="G15" s="35"/>
      <c r="H15" s="35"/>
      <c r="I15" s="35"/>
      <c r="J15" s="55"/>
      <c r="K15" s="35"/>
      <c r="L15" s="35"/>
      <c r="M15" s="35"/>
    </row>
    <row r="16" spans="1:13" s="6" customFormat="1" ht="14.45" customHeight="1" x14ac:dyDescent="0.25">
      <c r="A16" s="36" t="s">
        <v>99</v>
      </c>
      <c r="B16" s="32">
        <f>AVERAGE(C16,G16)</f>
        <v>46.39912916475096</v>
      </c>
      <c r="C16" s="61">
        <v>51.164873180076626</v>
      </c>
      <c r="D16" s="62" t="s">
        <v>10</v>
      </c>
      <c r="E16" s="62" t="s">
        <v>10</v>
      </c>
      <c r="F16" s="55">
        <f>AVERAGE(C16:E16)</f>
        <v>51.164873180076626</v>
      </c>
      <c r="G16" s="35">
        <v>41.633385149425287</v>
      </c>
      <c r="H16" s="62" t="s">
        <v>10</v>
      </c>
      <c r="I16" s="62" t="s">
        <v>10</v>
      </c>
      <c r="J16" s="55">
        <f>AVERAGE(G16:I16)</f>
        <v>41.633385149425287</v>
      </c>
      <c r="K16" s="35">
        <v>111.31752318185633</v>
      </c>
      <c r="L16" s="35">
        <v>86.696555387213024</v>
      </c>
      <c r="M16" s="35">
        <f>AVERAGE(K16:L16)</f>
        <v>99.00703928453467</v>
      </c>
    </row>
    <row r="17" spans="1:13" s="6" customFormat="1" ht="14.45" customHeight="1" x14ac:dyDescent="0.25">
      <c r="A17" s="41" t="s">
        <v>100</v>
      </c>
      <c r="B17" s="33">
        <f>AVERAGE(C17,G17)</f>
        <v>50.112701685823758</v>
      </c>
      <c r="C17" s="63">
        <v>46.041380842911877</v>
      </c>
      <c r="D17" s="64" t="s">
        <v>10</v>
      </c>
      <c r="E17" s="64" t="s">
        <v>10</v>
      </c>
      <c r="F17" s="65">
        <f>AVERAGE(C17:E17)</f>
        <v>46.041380842911877</v>
      </c>
      <c r="G17" s="29">
        <v>54.184022528735639</v>
      </c>
      <c r="H17" s="64" t="s">
        <v>10</v>
      </c>
      <c r="I17" s="64" t="s">
        <v>10</v>
      </c>
      <c r="J17" s="65">
        <f>AVERAGE(G17:I17)</f>
        <v>54.184022528735639</v>
      </c>
      <c r="K17" s="29">
        <v>100.17053030244301</v>
      </c>
      <c r="L17" s="29">
        <v>112.83175973811905</v>
      </c>
      <c r="M17" s="29">
        <f>AVERAGE(K17:L17)</f>
        <v>106.50114502028103</v>
      </c>
    </row>
    <row r="18" spans="1:13" s="6" customFormat="1" ht="14.45" customHeight="1" x14ac:dyDescent="0.25">
      <c r="A18" s="50" t="s">
        <v>5</v>
      </c>
      <c r="B18" s="32"/>
      <c r="C18" s="61"/>
      <c r="D18" s="62"/>
      <c r="E18" s="62"/>
      <c r="F18" s="55"/>
      <c r="G18" s="35"/>
      <c r="H18" s="35"/>
      <c r="I18" s="35"/>
      <c r="J18" s="55"/>
      <c r="K18" s="35"/>
      <c r="L18" s="35"/>
      <c r="M18" s="35"/>
    </row>
    <row r="19" spans="1:13" s="6" customFormat="1" ht="14.45" customHeight="1" x14ac:dyDescent="0.25">
      <c r="A19" s="36" t="s">
        <v>62</v>
      </c>
      <c r="B19" s="32">
        <f t="shared" si="0"/>
        <v>57.985727091954026</v>
      </c>
      <c r="C19" s="61">
        <v>50.475335440613023</v>
      </c>
      <c r="D19" s="62" t="s">
        <v>10</v>
      </c>
      <c r="E19" s="62" t="s">
        <v>10</v>
      </c>
      <c r="F19" s="55">
        <f t="shared" ref="F19:F25" si="2">AVERAGE(C19:E19)</f>
        <v>50.475335440613023</v>
      </c>
      <c r="G19" s="35">
        <v>65.496118743295028</v>
      </c>
      <c r="H19" s="35">
        <v>77</v>
      </c>
      <c r="I19" s="35">
        <v>37</v>
      </c>
      <c r="J19" s="55">
        <f t="shared" si="1"/>
        <v>59.832039581098343</v>
      </c>
      <c r="K19" s="35">
        <v>109.81732141203364</v>
      </c>
      <c r="L19" s="35">
        <v>136.38784994051684</v>
      </c>
      <c r="M19" s="35">
        <f>AVERAGE(K19:L19)</f>
        <v>123.10258567627524</v>
      </c>
    </row>
    <row r="20" spans="1:13" s="6" customFormat="1" ht="14.45" customHeight="1" x14ac:dyDescent="0.25">
      <c r="A20" s="36" t="s">
        <v>111</v>
      </c>
      <c r="B20" s="32">
        <f t="shared" si="0"/>
        <v>50.116433678160917</v>
      </c>
      <c r="C20" s="61">
        <v>46.712258620689653</v>
      </c>
      <c r="D20" s="62" t="s">
        <v>10</v>
      </c>
      <c r="E20" s="62" t="s">
        <v>10</v>
      </c>
      <c r="F20" s="56">
        <f t="shared" si="2"/>
        <v>46.712258620689653</v>
      </c>
      <c r="G20" s="35">
        <v>53.52060873563218</v>
      </c>
      <c r="H20" s="62" t="s">
        <v>10</v>
      </c>
      <c r="I20" s="62" t="s">
        <v>10</v>
      </c>
      <c r="J20" s="56">
        <f t="shared" si="1"/>
        <v>53.52060873563218</v>
      </c>
      <c r="K20" s="35">
        <v>101.63013428342286</v>
      </c>
      <c r="L20" s="35">
        <v>111.45027969627266</v>
      </c>
      <c r="M20" s="35">
        <f>AVERAGE(K20:L20)</f>
        <v>106.54020698984776</v>
      </c>
    </row>
    <row r="21" spans="1:13" s="6" customFormat="1" ht="14.45" customHeight="1" x14ac:dyDescent="0.25">
      <c r="A21" s="36" t="s">
        <v>85</v>
      </c>
      <c r="B21" s="32">
        <f t="shared" si="0"/>
        <v>46.40554355555556</v>
      </c>
      <c r="C21" s="61">
        <v>44.089525670498091</v>
      </c>
      <c r="D21" s="62" t="s">
        <v>10</v>
      </c>
      <c r="E21" s="62" t="s">
        <v>10</v>
      </c>
      <c r="F21" s="56">
        <f t="shared" si="2"/>
        <v>44.089525670498091</v>
      </c>
      <c r="G21" s="35">
        <v>48.72156144061303</v>
      </c>
      <c r="H21" s="35">
        <v>71</v>
      </c>
      <c r="I21" s="62" t="s">
        <v>10</v>
      </c>
      <c r="J21" s="56">
        <f t="shared" si="1"/>
        <v>59.860780720306515</v>
      </c>
      <c r="K21" s="35">
        <v>95.923951157448585</v>
      </c>
      <c r="L21" s="35">
        <v>101.45683649857904</v>
      </c>
      <c r="M21" s="35">
        <f t="shared" ref="M21:M24" si="3">AVERAGE(K21:L21)</f>
        <v>98.690393828013811</v>
      </c>
    </row>
    <row r="22" spans="1:13" s="6" customFormat="1" ht="14.45" customHeight="1" x14ac:dyDescent="0.25">
      <c r="A22" s="36" t="s">
        <v>63</v>
      </c>
      <c r="B22" s="32">
        <f t="shared" si="0"/>
        <v>47.145015816091956</v>
      </c>
      <c r="C22" s="61">
        <v>42.701085440613035</v>
      </c>
      <c r="D22" s="62" t="s">
        <v>10</v>
      </c>
      <c r="E22" s="62" t="s">
        <v>10</v>
      </c>
      <c r="F22" s="55">
        <f t="shared" si="2"/>
        <v>42.701085440613035</v>
      </c>
      <c r="G22" s="35">
        <v>51.588946191570884</v>
      </c>
      <c r="H22" s="35">
        <v>76</v>
      </c>
      <c r="I22" s="35">
        <v>41</v>
      </c>
      <c r="J22" s="55">
        <f t="shared" si="1"/>
        <v>56.19631539719029</v>
      </c>
      <c r="K22" s="35">
        <v>92.903173075328056</v>
      </c>
      <c r="L22" s="35">
        <v>107.42782300341527</v>
      </c>
      <c r="M22" s="35">
        <f t="shared" si="3"/>
        <v>100.16549803937167</v>
      </c>
    </row>
    <row r="23" spans="1:13" s="6" customFormat="1" ht="14.45" customHeight="1" x14ac:dyDescent="0.25">
      <c r="A23" s="36" t="s">
        <v>64</v>
      </c>
      <c r="B23" s="32">
        <f t="shared" si="0"/>
        <v>46.868850701149427</v>
      </c>
      <c r="C23" s="61">
        <v>45.428522796934871</v>
      </c>
      <c r="D23" s="62" t="s">
        <v>10</v>
      </c>
      <c r="E23" s="62" t="s">
        <v>10</v>
      </c>
      <c r="F23" s="55">
        <f t="shared" si="2"/>
        <v>45.428522796934871</v>
      </c>
      <c r="G23" s="35">
        <v>48.309178605363982</v>
      </c>
      <c r="H23" s="35">
        <v>75</v>
      </c>
      <c r="I23" s="35">
        <v>36</v>
      </c>
      <c r="J23" s="55">
        <f t="shared" si="1"/>
        <v>53.103059535121325</v>
      </c>
      <c r="K23" s="35">
        <v>98.837157707144598</v>
      </c>
      <c r="L23" s="35">
        <v>100.59809846446079</v>
      </c>
      <c r="M23" s="35">
        <f t="shared" si="3"/>
        <v>99.717628085802687</v>
      </c>
    </row>
    <row r="24" spans="1:13" s="6" customFormat="1" ht="14.45" customHeight="1" x14ac:dyDescent="0.25">
      <c r="A24" s="36" t="s">
        <v>65</v>
      </c>
      <c r="B24" s="32">
        <f t="shared" si="0"/>
        <v>53.512799367816086</v>
      </c>
      <c r="C24" s="61">
        <v>43.126972988505742</v>
      </c>
      <c r="D24" s="62" t="s">
        <v>10</v>
      </c>
      <c r="E24" s="62" t="s">
        <v>10</v>
      </c>
      <c r="F24" s="55">
        <f t="shared" si="2"/>
        <v>43.126972988505742</v>
      </c>
      <c r="G24" s="35">
        <v>63.898625747126438</v>
      </c>
      <c r="H24" s="35">
        <v>81</v>
      </c>
      <c r="I24" s="35">
        <v>38</v>
      </c>
      <c r="J24" s="55">
        <f t="shared" si="1"/>
        <v>60.966208582375479</v>
      </c>
      <c r="K24" s="35">
        <v>93.829760869625005</v>
      </c>
      <c r="L24" s="35">
        <v>133.0612614460685</v>
      </c>
      <c r="M24" s="35">
        <f t="shared" si="3"/>
        <v>113.44551115784675</v>
      </c>
    </row>
    <row r="25" spans="1:13" s="6" customFormat="1" ht="14.45" customHeight="1" x14ac:dyDescent="0.25">
      <c r="A25" s="41" t="s">
        <v>112</v>
      </c>
      <c r="B25" s="33">
        <f t="shared" si="0"/>
        <v>59.709903842911885</v>
      </c>
      <c r="C25" s="63">
        <v>46.338016283524908</v>
      </c>
      <c r="D25" s="64" t="s">
        <v>10</v>
      </c>
      <c r="E25" s="64" t="s">
        <v>10</v>
      </c>
      <c r="F25" s="57">
        <f t="shared" si="2"/>
        <v>46.338016283524908</v>
      </c>
      <c r="G25" s="29">
        <v>73.081791402298862</v>
      </c>
      <c r="H25" s="64" t="s">
        <v>10</v>
      </c>
      <c r="I25" s="64" t="s">
        <v>10</v>
      </c>
      <c r="J25" s="57">
        <f t="shared" si="1"/>
        <v>73.081791402298862</v>
      </c>
      <c r="K25" s="29">
        <v>100.81590906495421</v>
      </c>
      <c r="L25" s="29">
        <v>152.18410785877722</v>
      </c>
      <c r="M25" s="29">
        <f t="shared" ref="M25:M33" si="4">AVERAGE(K25:L25)</f>
        <v>126.50000846186572</v>
      </c>
    </row>
    <row r="26" spans="1:13" s="6" customFormat="1" ht="14.45" customHeight="1" x14ac:dyDescent="0.25">
      <c r="A26" s="50" t="s">
        <v>84</v>
      </c>
      <c r="B26" s="32"/>
      <c r="C26" s="61"/>
      <c r="D26" s="62"/>
      <c r="E26" s="62"/>
      <c r="F26" s="55"/>
      <c r="G26" s="35"/>
      <c r="H26" s="35"/>
      <c r="I26" s="35"/>
      <c r="J26" s="55"/>
      <c r="K26" s="35"/>
      <c r="L26" s="35"/>
      <c r="M26" s="35"/>
    </row>
    <row r="27" spans="1:13" s="6" customFormat="1" ht="14.45" customHeight="1" x14ac:dyDescent="0.25">
      <c r="A27" s="36" t="s">
        <v>95</v>
      </c>
      <c r="B27" s="32">
        <f t="shared" si="0"/>
        <v>43.946098482758615</v>
      </c>
      <c r="C27" s="61">
        <v>45.580792720306505</v>
      </c>
      <c r="D27" s="62" t="s">
        <v>10</v>
      </c>
      <c r="E27" s="62" t="s">
        <v>10</v>
      </c>
      <c r="F27" s="56">
        <f t="shared" ref="F27:F33" si="5">AVERAGE(C27:E27)</f>
        <v>45.580792720306505</v>
      </c>
      <c r="G27" s="35">
        <v>42.311404245210724</v>
      </c>
      <c r="H27" s="62" t="s">
        <v>10</v>
      </c>
      <c r="I27" s="62" t="s">
        <v>10</v>
      </c>
      <c r="J27" s="56">
        <f t="shared" si="1"/>
        <v>42.311404245210724</v>
      </c>
      <c r="K27" s="35">
        <v>99.168445750509122</v>
      </c>
      <c r="L27" s="35">
        <v>88.108449228666899</v>
      </c>
      <c r="M27" s="35">
        <f t="shared" si="4"/>
        <v>93.638447489588003</v>
      </c>
    </row>
    <row r="28" spans="1:13" s="6" customFormat="1" ht="14.45" customHeight="1" x14ac:dyDescent="0.25">
      <c r="A28" s="36" t="s">
        <v>96</v>
      </c>
      <c r="B28" s="32">
        <f t="shared" si="0"/>
        <v>44.251641563218392</v>
      </c>
      <c r="C28" s="61">
        <v>45.229707279693486</v>
      </c>
      <c r="D28" s="62" t="s">
        <v>10</v>
      </c>
      <c r="E28" s="62" t="s">
        <v>10</v>
      </c>
      <c r="F28" s="55">
        <f t="shared" si="5"/>
        <v>45.229707279693486</v>
      </c>
      <c r="G28" s="35">
        <v>43.273575846743299</v>
      </c>
      <c r="H28" s="62" t="s">
        <v>10</v>
      </c>
      <c r="I28" s="62" t="s">
        <v>10</v>
      </c>
      <c r="J28" s="55">
        <f t="shared" si="1"/>
        <v>43.273575846743299</v>
      </c>
      <c r="K28" s="35">
        <v>98.404602135834224</v>
      </c>
      <c r="L28" s="35">
        <v>90.112056748086289</v>
      </c>
      <c r="M28" s="35">
        <f t="shared" si="4"/>
        <v>94.258329441960257</v>
      </c>
    </row>
    <row r="29" spans="1:13" s="6" customFormat="1" ht="14.45" customHeight="1" x14ac:dyDescent="0.25">
      <c r="A29" s="36" t="s">
        <v>97</v>
      </c>
      <c r="B29" s="32">
        <f t="shared" si="0"/>
        <v>50.292149321839076</v>
      </c>
      <c r="C29" s="61">
        <v>49.887117816091958</v>
      </c>
      <c r="D29" s="62" t="s">
        <v>10</v>
      </c>
      <c r="E29" s="62" t="s">
        <v>10</v>
      </c>
      <c r="F29" s="55">
        <f t="shared" si="5"/>
        <v>49.887117816091958</v>
      </c>
      <c r="G29" s="35">
        <v>50.697180827586202</v>
      </c>
      <c r="H29" s="62" t="s">
        <v>10</v>
      </c>
      <c r="I29" s="62" t="s">
        <v>10</v>
      </c>
      <c r="J29" s="55">
        <f t="shared" si="1"/>
        <v>50.697180827586202</v>
      </c>
      <c r="K29" s="35">
        <v>108.53755807082209</v>
      </c>
      <c r="L29" s="35">
        <v>105.57082807029576</v>
      </c>
      <c r="M29" s="35">
        <f t="shared" si="4"/>
        <v>107.05419307055892</v>
      </c>
    </row>
    <row r="30" spans="1:13" s="6" customFormat="1" ht="14.45" customHeight="1" x14ac:dyDescent="0.25">
      <c r="A30" s="36" t="s">
        <v>86</v>
      </c>
      <c r="B30" s="32">
        <f t="shared" si="0"/>
        <v>44.85370418390805</v>
      </c>
      <c r="C30" s="61">
        <v>47.785820689655175</v>
      </c>
      <c r="D30" s="62" t="s">
        <v>10</v>
      </c>
      <c r="E30" s="62" t="s">
        <v>10</v>
      </c>
      <c r="F30" s="55">
        <f t="shared" si="5"/>
        <v>47.785820689655175</v>
      </c>
      <c r="G30" s="35">
        <v>41.921587678160925</v>
      </c>
      <c r="H30" s="35">
        <v>51</v>
      </c>
      <c r="I30" s="62" t="s">
        <v>10</v>
      </c>
      <c r="J30" s="55">
        <f t="shared" si="1"/>
        <v>46.460793839080466</v>
      </c>
      <c r="K30" s="35">
        <v>103.96584359083431</v>
      </c>
      <c r="L30" s="35">
        <v>87.296702754658341</v>
      </c>
      <c r="M30" s="35">
        <f t="shared" si="4"/>
        <v>95.631273172746319</v>
      </c>
    </row>
    <row r="31" spans="1:13" s="6" customFormat="1" ht="14.45" customHeight="1" x14ac:dyDescent="0.25">
      <c r="A31" s="36" t="s">
        <v>67</v>
      </c>
      <c r="B31" s="32">
        <f t="shared" si="0"/>
        <v>47.1909893256705</v>
      </c>
      <c r="C31" s="61">
        <v>44.858779693486589</v>
      </c>
      <c r="D31" s="62" t="s">
        <v>10</v>
      </c>
      <c r="E31" s="62" t="s">
        <v>10</v>
      </c>
      <c r="F31" s="55">
        <f t="shared" si="5"/>
        <v>44.858779693486589</v>
      </c>
      <c r="G31" s="35">
        <v>49.523198957854405</v>
      </c>
      <c r="H31" s="35">
        <v>45</v>
      </c>
      <c r="I31" s="35">
        <v>34</v>
      </c>
      <c r="J31" s="55">
        <f t="shared" si="1"/>
        <v>42.841066319284799</v>
      </c>
      <c r="K31" s="35">
        <v>97.59758869848919</v>
      </c>
      <c r="L31" s="35">
        <v>103.12615094813791</v>
      </c>
      <c r="M31" s="35">
        <f t="shared" si="4"/>
        <v>100.36186982331355</v>
      </c>
    </row>
    <row r="32" spans="1:13" s="6" customFormat="1" ht="14.45" customHeight="1" x14ac:dyDescent="0.25">
      <c r="A32" s="36" t="s">
        <v>98</v>
      </c>
      <c r="B32" s="32">
        <f t="shared" si="0"/>
        <v>44.478744655172413</v>
      </c>
      <c r="C32" s="61">
        <v>49.335431992337163</v>
      </c>
      <c r="D32" s="62" t="s">
        <v>10</v>
      </c>
      <c r="E32" s="62" t="s">
        <v>10</v>
      </c>
      <c r="F32" s="55">
        <f t="shared" si="5"/>
        <v>49.335431992337163</v>
      </c>
      <c r="G32" s="35">
        <v>39.622057318007663</v>
      </c>
      <c r="H32" s="62" t="s">
        <v>10</v>
      </c>
      <c r="I32" s="62" t="s">
        <v>10</v>
      </c>
      <c r="J32" s="55">
        <f t="shared" si="1"/>
        <v>39.622057318007663</v>
      </c>
      <c r="K32" s="35">
        <v>107.33727561807794</v>
      </c>
      <c r="L32" s="35">
        <v>82.508205241951103</v>
      </c>
      <c r="M32" s="35">
        <f t="shared" si="4"/>
        <v>94.922740430014528</v>
      </c>
    </row>
    <row r="33" spans="1:21" s="6" customFormat="1" ht="14.45" customHeight="1" x14ac:dyDescent="0.25">
      <c r="A33" s="41" t="s">
        <v>66</v>
      </c>
      <c r="B33" s="33">
        <f t="shared" si="0"/>
        <v>44.12426472413793</v>
      </c>
      <c r="C33" s="63">
        <v>46.34311590038314</v>
      </c>
      <c r="D33" s="64" t="s">
        <v>10</v>
      </c>
      <c r="E33" s="64" t="s">
        <v>10</v>
      </c>
      <c r="F33" s="57">
        <f t="shared" si="5"/>
        <v>46.34311590038314</v>
      </c>
      <c r="G33" s="29">
        <v>41.905413547892714</v>
      </c>
      <c r="H33" s="29">
        <v>65</v>
      </c>
      <c r="I33" s="29">
        <v>39</v>
      </c>
      <c r="J33" s="57">
        <f t="shared" si="1"/>
        <v>48.635137849297571</v>
      </c>
      <c r="K33" s="29">
        <v>100.82700411283672</v>
      </c>
      <c r="L33" s="29">
        <v>87.26302205885122</v>
      </c>
      <c r="M33" s="29">
        <f t="shared" si="4"/>
        <v>94.045013085843976</v>
      </c>
    </row>
    <row r="34" spans="1:21" s="6" customFormat="1" ht="14.45" customHeight="1" x14ac:dyDescent="0.25">
      <c r="A34" s="50" t="s">
        <v>3</v>
      </c>
      <c r="B34" s="32"/>
      <c r="C34" s="61"/>
      <c r="D34" s="62"/>
      <c r="E34" s="62"/>
      <c r="F34" s="56"/>
      <c r="G34" s="35"/>
      <c r="H34" s="35"/>
      <c r="I34" s="62"/>
      <c r="J34" s="56"/>
      <c r="K34" s="35"/>
      <c r="L34" s="35"/>
      <c r="M34" s="35"/>
    </row>
    <row r="35" spans="1:21" s="6" customFormat="1" ht="14.45" customHeight="1" x14ac:dyDescent="0.25">
      <c r="A35" s="36" t="s">
        <v>101</v>
      </c>
      <c r="B35" s="32">
        <f t="shared" si="0"/>
        <v>32.810872279693484</v>
      </c>
      <c r="C35" s="61">
        <v>33.983499042145596</v>
      </c>
      <c r="D35" s="62" t="s">
        <v>10</v>
      </c>
      <c r="E35" s="62" t="s">
        <v>10</v>
      </c>
      <c r="F35" s="55">
        <f>AVERAGE(C35:E35)</f>
        <v>33.983499042145596</v>
      </c>
      <c r="G35" s="35">
        <v>31.63824551724138</v>
      </c>
      <c r="H35" s="62" t="s">
        <v>10</v>
      </c>
      <c r="I35" s="62" t="s">
        <v>10</v>
      </c>
      <c r="J35" s="55">
        <f t="shared" si="1"/>
        <v>31.63824551724138</v>
      </c>
      <c r="K35" s="35">
        <v>73.936642608501614</v>
      </c>
      <c r="L35" s="35">
        <v>65.882870081190731</v>
      </c>
      <c r="M35" s="35">
        <f t="shared" ref="M35:M38" si="6">AVERAGE(K35:L35)</f>
        <v>69.909756344846173</v>
      </c>
    </row>
    <row r="36" spans="1:21" s="6" customFormat="1" ht="14.45" customHeight="1" x14ac:dyDescent="0.25">
      <c r="A36" s="36" t="s">
        <v>102</v>
      </c>
      <c r="B36" s="32">
        <f t="shared" si="0"/>
        <v>38.386611388888888</v>
      </c>
      <c r="C36" s="61">
        <v>38.063774348659003</v>
      </c>
      <c r="D36" s="62" t="s">
        <v>10</v>
      </c>
      <c r="E36" s="62" t="s">
        <v>10</v>
      </c>
      <c r="F36" s="55">
        <f>AVERAGE(C36:E36)</f>
        <v>38.063774348659003</v>
      </c>
      <c r="G36" s="35">
        <v>38.709448429118773</v>
      </c>
      <c r="H36" s="62" t="s">
        <v>10</v>
      </c>
      <c r="I36" s="62" t="s">
        <v>10</v>
      </c>
      <c r="J36" s="55">
        <f t="shared" si="1"/>
        <v>38.709448429118773</v>
      </c>
      <c r="K36" s="35">
        <v>82.813946758608012</v>
      </c>
      <c r="L36" s="35">
        <v>80.607806156014391</v>
      </c>
      <c r="M36" s="35">
        <f t="shared" si="6"/>
        <v>81.710876457311201</v>
      </c>
    </row>
    <row r="37" spans="1:21" s="6" customFormat="1" ht="14.45" customHeight="1" x14ac:dyDescent="0.25">
      <c r="A37" s="36" t="s">
        <v>68</v>
      </c>
      <c r="B37" s="32">
        <f t="shared" si="0"/>
        <v>39.441285172413799</v>
      </c>
      <c r="C37" s="61">
        <v>39.779839463601533</v>
      </c>
      <c r="D37" s="62" t="s">
        <v>10</v>
      </c>
      <c r="E37" s="62" t="s">
        <v>10</v>
      </c>
      <c r="F37" s="55">
        <f>AVERAGE(C37:E37)</f>
        <v>39.779839463601533</v>
      </c>
      <c r="G37" s="35">
        <v>39.102730881226066</v>
      </c>
      <c r="H37" s="35">
        <v>70</v>
      </c>
      <c r="I37" s="35">
        <v>46</v>
      </c>
      <c r="J37" s="55">
        <f t="shared" si="1"/>
        <v>51.700910293742027</v>
      </c>
      <c r="K37" s="35">
        <v>86.547526191940321</v>
      </c>
      <c r="L37" s="35">
        <v>81.426769921981673</v>
      </c>
      <c r="M37" s="35">
        <f t="shared" si="6"/>
        <v>83.98714805696099</v>
      </c>
      <c r="U37" s="7"/>
    </row>
    <row r="38" spans="1:21" s="6" customFormat="1" ht="14.45" customHeight="1" x14ac:dyDescent="0.25">
      <c r="A38" s="41" t="s">
        <v>110</v>
      </c>
      <c r="B38" s="33">
        <f t="shared" si="0"/>
        <v>44.716472567049806</v>
      </c>
      <c r="C38" s="63">
        <v>49.568368582375484</v>
      </c>
      <c r="D38" s="64" t="s">
        <v>10</v>
      </c>
      <c r="E38" s="64" t="s">
        <v>10</v>
      </c>
      <c r="F38" s="57">
        <f>AVERAGE(C38:E38)</f>
        <v>49.568368582375484</v>
      </c>
      <c r="G38" s="29">
        <v>39.864576551724134</v>
      </c>
      <c r="H38" s="64" t="s">
        <v>10</v>
      </c>
      <c r="I38" s="64" t="s">
        <v>10</v>
      </c>
      <c r="J38" s="57">
        <f t="shared" si="1"/>
        <v>39.864576551724134</v>
      </c>
      <c r="K38" s="29">
        <v>107.84406714612946</v>
      </c>
      <c r="L38" s="29">
        <v>83.01322260008574</v>
      </c>
      <c r="M38" s="29">
        <f t="shared" si="6"/>
        <v>95.428644873107601</v>
      </c>
    </row>
    <row r="39" spans="1:21" s="6" customFormat="1" ht="14.45" customHeight="1" x14ac:dyDescent="0.25">
      <c r="A39" s="50" t="s">
        <v>103</v>
      </c>
      <c r="B39" s="32"/>
      <c r="C39" s="61"/>
      <c r="D39" s="62"/>
      <c r="E39" s="62"/>
      <c r="F39" s="55"/>
      <c r="G39" s="35"/>
      <c r="H39" s="35"/>
      <c r="I39" s="35"/>
      <c r="J39" s="55"/>
      <c r="K39" s="35"/>
      <c r="L39" s="35"/>
      <c r="M39" s="35"/>
    </row>
    <row r="40" spans="1:21" s="6" customFormat="1" ht="14.45" customHeight="1" x14ac:dyDescent="0.25">
      <c r="A40" s="41" t="s">
        <v>104</v>
      </c>
      <c r="B40" s="33">
        <f t="shared" si="0"/>
        <v>53.219348869731796</v>
      </c>
      <c r="C40" s="63">
        <v>48.04995766283524</v>
      </c>
      <c r="D40" s="64" t="s">
        <v>10</v>
      </c>
      <c r="E40" s="64" t="s">
        <v>10</v>
      </c>
      <c r="F40" s="57">
        <f>AVERAGE(C40:E40)</f>
        <v>48.04995766283524</v>
      </c>
      <c r="G40" s="29">
        <v>58.388740076628352</v>
      </c>
      <c r="H40" s="64" t="s">
        <v>10</v>
      </c>
      <c r="I40" s="64" t="s">
        <v>10</v>
      </c>
      <c r="J40" s="57">
        <f t="shared" si="1"/>
        <v>58.388740076628352</v>
      </c>
      <c r="K40" s="29">
        <v>104.54051663911241</v>
      </c>
      <c r="L40" s="29">
        <v>121.58758217413106</v>
      </c>
      <c r="M40" s="29">
        <f>AVERAGE(K40:L40)</f>
        <v>113.06404940662173</v>
      </c>
    </row>
    <row r="41" spans="1:21" s="6" customFormat="1" ht="14.45" customHeight="1" x14ac:dyDescent="0.25">
      <c r="A41" s="50" t="s">
        <v>79</v>
      </c>
      <c r="B41" s="32"/>
      <c r="C41" s="61"/>
      <c r="D41" s="62"/>
      <c r="E41" s="62"/>
      <c r="F41" s="55"/>
      <c r="G41" s="35"/>
      <c r="H41" s="35"/>
      <c r="I41" s="35"/>
      <c r="J41" s="55"/>
      <c r="K41" s="35"/>
      <c r="L41" s="35"/>
      <c r="M41" s="35"/>
    </row>
    <row r="42" spans="1:21" s="6" customFormat="1" ht="14.45" customHeight="1" x14ac:dyDescent="0.25">
      <c r="A42" s="36" t="s">
        <v>105</v>
      </c>
      <c r="B42" s="32">
        <f t="shared" si="0"/>
        <v>46.915551601532563</v>
      </c>
      <c r="C42" s="61">
        <v>46.486299233716473</v>
      </c>
      <c r="D42" s="62" t="s">
        <v>10</v>
      </c>
      <c r="E42" s="62" t="s">
        <v>10</v>
      </c>
      <c r="F42" s="55">
        <f>AVERAGE(C42:E42)</f>
        <v>46.486299233716473</v>
      </c>
      <c r="G42" s="35">
        <v>47.344803969348654</v>
      </c>
      <c r="H42" s="62" t="s">
        <v>10</v>
      </c>
      <c r="I42" s="62" t="s">
        <v>10</v>
      </c>
      <c r="J42" s="55">
        <f t="shared" si="1"/>
        <v>47.344803969348654</v>
      </c>
      <c r="K42" s="35">
        <v>101.13852279815607</v>
      </c>
      <c r="L42" s="35">
        <v>98.589903388676035</v>
      </c>
      <c r="M42" s="35">
        <f>AVERAGE(K42:L42)</f>
        <v>99.864213093416055</v>
      </c>
    </row>
    <row r="43" spans="1:21" s="6" customFormat="1" ht="14.45" customHeight="1" x14ac:dyDescent="0.25">
      <c r="A43" s="36" t="s">
        <v>69</v>
      </c>
      <c r="B43" s="32">
        <f t="shared" si="0"/>
        <v>53.152152145593874</v>
      </c>
      <c r="C43" s="61">
        <v>51.808444827586207</v>
      </c>
      <c r="D43" s="62" t="s">
        <v>10</v>
      </c>
      <c r="E43" s="62" t="s">
        <v>10</v>
      </c>
      <c r="F43" s="55">
        <f>AVERAGE(C43:E43)</f>
        <v>51.808444827586207</v>
      </c>
      <c r="G43" s="35">
        <v>54.495859463601533</v>
      </c>
      <c r="H43" s="35">
        <v>80</v>
      </c>
      <c r="I43" s="35">
        <v>39</v>
      </c>
      <c r="J43" s="55">
        <f t="shared" si="1"/>
        <v>57.831953154533842</v>
      </c>
      <c r="K43" s="35">
        <v>112.71771822462895</v>
      </c>
      <c r="L43" s="35">
        <v>113.48112293542691</v>
      </c>
      <c r="M43" s="35">
        <f>AVERAGE(K43:L43)</f>
        <v>113.09942058002792</v>
      </c>
    </row>
    <row r="44" spans="1:21" s="6" customFormat="1" ht="14.45" customHeight="1" x14ac:dyDescent="0.25">
      <c r="A44" s="36" t="s">
        <v>87</v>
      </c>
      <c r="B44" s="32">
        <f t="shared" si="0"/>
        <v>55.12863846743295</v>
      </c>
      <c r="C44" s="61">
        <v>46.397936781609197</v>
      </c>
      <c r="D44" s="62" t="s">
        <v>10</v>
      </c>
      <c r="E44" s="62" t="s">
        <v>10</v>
      </c>
      <c r="F44" s="55">
        <f t="shared" ref="F44:F45" si="7">AVERAGE(C44:E44)</f>
        <v>46.397936781609197</v>
      </c>
      <c r="G44" s="35">
        <v>63.85934015325671</v>
      </c>
      <c r="H44" s="62">
        <v>80</v>
      </c>
      <c r="I44" s="62" t="s">
        <v>10</v>
      </c>
      <c r="J44" s="55">
        <f t="shared" si="1"/>
        <v>71.929670076628355</v>
      </c>
      <c r="K44" s="35">
        <v>100.9462758775737</v>
      </c>
      <c r="L44" s="35">
        <v>132.97945388579873</v>
      </c>
      <c r="M44" s="35">
        <f>AVERAGE(K44:L44)</f>
        <v>116.96286488168622</v>
      </c>
    </row>
    <row r="45" spans="1:21" s="6" customFormat="1" ht="14.45" customHeight="1" x14ac:dyDescent="0.25">
      <c r="A45" s="36" t="s">
        <v>71</v>
      </c>
      <c r="B45" s="32">
        <f t="shared" si="0"/>
        <v>38.139853678160918</v>
      </c>
      <c r="C45" s="61">
        <v>42.074110727969341</v>
      </c>
      <c r="D45" s="62" t="s">
        <v>10</v>
      </c>
      <c r="E45" s="62" t="s">
        <v>10</v>
      </c>
      <c r="F45" s="56">
        <f t="shared" si="7"/>
        <v>42.074110727969341</v>
      </c>
      <c r="G45" s="35">
        <v>34.205596628352495</v>
      </c>
      <c r="H45" s="35">
        <v>67</v>
      </c>
      <c r="I45" s="62">
        <v>41</v>
      </c>
      <c r="J45" s="56">
        <f t="shared" si="1"/>
        <v>47.401865542784172</v>
      </c>
      <c r="K45" s="35">
        <v>91.539087370209387</v>
      </c>
      <c r="L45" s="35">
        <v>71.229072341804653</v>
      </c>
      <c r="M45" s="35">
        <f t="shared" ref="M45:M55" si="8">AVERAGE(K45:L45)</f>
        <v>81.38407985600702</v>
      </c>
    </row>
    <row r="46" spans="1:21" s="6" customFormat="1" ht="14.45" customHeight="1" x14ac:dyDescent="0.25">
      <c r="A46" s="36" t="s">
        <v>106</v>
      </c>
      <c r="B46" s="32">
        <f t="shared" si="0"/>
        <v>49.892034310344833</v>
      </c>
      <c r="C46" s="61">
        <v>49.261997509578549</v>
      </c>
      <c r="D46" s="62" t="s">
        <v>10</v>
      </c>
      <c r="E46" s="62" t="s">
        <v>10</v>
      </c>
      <c r="F46" s="55">
        <f>AVERAGE(C46:E46)</f>
        <v>49.261997509578549</v>
      </c>
      <c r="G46" s="35">
        <v>50.522071111111117</v>
      </c>
      <c r="H46" s="35">
        <v>77</v>
      </c>
      <c r="I46" s="62" t="s">
        <v>10</v>
      </c>
      <c r="J46" s="55">
        <f t="shared" si="1"/>
        <v>63.761035555555559</v>
      </c>
      <c r="K46" s="35">
        <v>107.17750692856983</v>
      </c>
      <c r="L46" s="35">
        <v>105.2061829860987</v>
      </c>
      <c r="M46" s="35">
        <f t="shared" si="8"/>
        <v>106.19184495733427</v>
      </c>
    </row>
    <row r="47" spans="1:21" s="6" customFormat="1" ht="14.45" customHeight="1" x14ac:dyDescent="0.25">
      <c r="A47" s="36" t="s">
        <v>70</v>
      </c>
      <c r="B47" s="32">
        <f t="shared" si="0"/>
        <v>51.610271398467425</v>
      </c>
      <c r="C47" s="61">
        <v>48.832795210727966</v>
      </c>
      <c r="D47" s="62" t="s">
        <v>10</v>
      </c>
      <c r="E47" s="62" t="s">
        <v>10</v>
      </c>
      <c r="F47" s="56">
        <f t="shared" ref="F47:F48" si="9">AVERAGE(C47:E47)</f>
        <v>48.832795210727966</v>
      </c>
      <c r="G47" s="35">
        <v>54.387747586206885</v>
      </c>
      <c r="H47" s="35">
        <v>71</v>
      </c>
      <c r="I47" s="62">
        <v>44</v>
      </c>
      <c r="J47" s="56">
        <f t="shared" si="1"/>
        <v>56.462582528735631</v>
      </c>
      <c r="K47" s="35">
        <v>106.24370735314919</v>
      </c>
      <c r="L47" s="35">
        <v>113.2559928545334</v>
      </c>
      <c r="M47" s="35">
        <f t="shared" si="8"/>
        <v>109.7498501038413</v>
      </c>
    </row>
    <row r="48" spans="1:21" s="6" customFormat="1" ht="14.45" customHeight="1" x14ac:dyDescent="0.25">
      <c r="A48" s="36" t="s">
        <v>107</v>
      </c>
      <c r="B48" s="32">
        <f t="shared" si="0"/>
        <v>48.591202252873558</v>
      </c>
      <c r="C48" s="61">
        <v>50.909011494252873</v>
      </c>
      <c r="D48" s="62" t="s">
        <v>10</v>
      </c>
      <c r="E48" s="62" t="s">
        <v>10</v>
      </c>
      <c r="F48" s="56">
        <f t="shared" si="9"/>
        <v>50.909011494252873</v>
      </c>
      <c r="G48" s="35">
        <v>46.27339301149425</v>
      </c>
      <c r="H48" s="35">
        <v>77</v>
      </c>
      <c r="I48" s="62" t="s">
        <v>10</v>
      </c>
      <c r="J48" s="56">
        <f t="shared" si="1"/>
        <v>61.636696505747125</v>
      </c>
      <c r="K48" s="35">
        <v>110.76085437036937</v>
      </c>
      <c r="L48" s="35">
        <v>96.358817948068449</v>
      </c>
      <c r="M48" s="35">
        <f t="shared" si="8"/>
        <v>103.55983615921892</v>
      </c>
    </row>
    <row r="49" spans="1:13" s="6" customFormat="1" ht="14.45" customHeight="1" x14ac:dyDescent="0.25">
      <c r="A49" s="41" t="s">
        <v>80</v>
      </c>
      <c r="B49" s="33">
        <f t="shared" si="0"/>
        <v>58.316412674329506</v>
      </c>
      <c r="C49" s="63">
        <v>47.734175478927199</v>
      </c>
      <c r="D49" s="64" t="s">
        <v>10</v>
      </c>
      <c r="E49" s="64" t="s">
        <v>10</v>
      </c>
      <c r="F49" s="57">
        <f>AVERAGE(C49:E49)</f>
        <v>47.734175478927199</v>
      </c>
      <c r="G49" s="29">
        <v>68.898649869731813</v>
      </c>
      <c r="H49" s="29">
        <v>78</v>
      </c>
      <c r="I49" s="64" t="s">
        <v>10</v>
      </c>
      <c r="J49" s="57">
        <f t="shared" si="1"/>
        <v>73.449324934865899</v>
      </c>
      <c r="K49" s="29">
        <v>103.85348101500598</v>
      </c>
      <c r="L49" s="29">
        <v>143.4732148994581</v>
      </c>
      <c r="M49" s="29">
        <f t="shared" si="8"/>
        <v>123.66334795723205</v>
      </c>
    </row>
    <row r="50" spans="1:13" s="6" customFormat="1" ht="14.45" customHeight="1" x14ac:dyDescent="0.25">
      <c r="A50" s="50" t="s">
        <v>78</v>
      </c>
      <c r="B50" s="32"/>
      <c r="C50" s="61"/>
      <c r="D50" s="62"/>
      <c r="E50" s="62"/>
      <c r="F50" s="55"/>
      <c r="G50" s="35"/>
      <c r="H50" s="35"/>
      <c r="I50" s="35"/>
      <c r="J50" s="55"/>
      <c r="K50" s="35"/>
      <c r="L50" s="35"/>
      <c r="M50" s="35"/>
    </row>
    <row r="51" spans="1:13" s="6" customFormat="1" ht="14.45" customHeight="1" x14ac:dyDescent="0.25">
      <c r="A51" s="36" t="s">
        <v>74</v>
      </c>
      <c r="B51" s="32">
        <f t="shared" si="0"/>
        <v>46.038434655172409</v>
      </c>
      <c r="C51" s="61">
        <v>45.760739655172415</v>
      </c>
      <c r="D51" s="62" t="s">
        <v>10</v>
      </c>
      <c r="E51" s="62" t="s">
        <v>10</v>
      </c>
      <c r="F51" s="55">
        <f>AVERAGE(C51:E51)</f>
        <v>45.760739655172415</v>
      </c>
      <c r="G51" s="35">
        <v>46.316129655172411</v>
      </c>
      <c r="H51" s="35">
        <v>74</v>
      </c>
      <c r="I51" s="62">
        <v>38</v>
      </c>
      <c r="J51" s="55">
        <f t="shared" si="1"/>
        <v>52.772043218390799</v>
      </c>
      <c r="K51" s="35">
        <v>99.55994964465421</v>
      </c>
      <c r="L51" s="35">
        <v>96.447811907661432</v>
      </c>
      <c r="M51" s="35">
        <f t="shared" si="8"/>
        <v>98.003880776157814</v>
      </c>
    </row>
    <row r="52" spans="1:13" s="6" customFormat="1" ht="14.45" customHeight="1" x14ac:dyDescent="0.25">
      <c r="A52" s="36" t="s">
        <v>73</v>
      </c>
      <c r="B52" s="32">
        <f t="shared" si="0"/>
        <v>41.463709770114946</v>
      </c>
      <c r="C52" s="61">
        <v>42.345966666666669</v>
      </c>
      <c r="D52" s="62" t="s">
        <v>10</v>
      </c>
      <c r="E52" s="62" t="s">
        <v>10</v>
      </c>
      <c r="F52" s="55">
        <f>AVERAGE(C52:E52)</f>
        <v>42.345966666666669</v>
      </c>
      <c r="G52" s="35">
        <v>40.581452873563222</v>
      </c>
      <c r="H52" s="35">
        <v>67</v>
      </c>
      <c r="I52" s="35">
        <v>45</v>
      </c>
      <c r="J52" s="55">
        <f t="shared" si="1"/>
        <v>50.860484291187738</v>
      </c>
      <c r="K52" s="35">
        <v>92.130554286418786</v>
      </c>
      <c r="L52" s="35">
        <v>84.506031976960585</v>
      </c>
      <c r="M52" s="35">
        <f t="shared" si="8"/>
        <v>88.318293131689686</v>
      </c>
    </row>
    <row r="53" spans="1:13" s="6" customFormat="1" ht="14.45" customHeight="1" x14ac:dyDescent="0.25">
      <c r="A53" s="41" t="s">
        <v>72</v>
      </c>
      <c r="B53" s="33">
        <f t="shared" si="0"/>
        <v>43.39826611494253</v>
      </c>
      <c r="C53" s="63">
        <v>42.043605747126435</v>
      </c>
      <c r="D53" s="64" t="s">
        <v>10</v>
      </c>
      <c r="E53" s="64" t="s">
        <v>10</v>
      </c>
      <c r="F53" s="57">
        <f>AVERAGE(C53:E53)</f>
        <v>42.043605747126435</v>
      </c>
      <c r="G53" s="29">
        <v>44.752926482758625</v>
      </c>
      <c r="H53" s="29">
        <v>70</v>
      </c>
      <c r="I53" s="29">
        <v>45</v>
      </c>
      <c r="J53" s="57">
        <f t="shared" si="1"/>
        <v>53.250975494252877</v>
      </c>
      <c r="K53" s="29">
        <v>91.472718811057661</v>
      </c>
      <c r="L53" s="29">
        <v>93.192627878492729</v>
      </c>
      <c r="M53" s="29">
        <f t="shared" si="8"/>
        <v>92.332673344775202</v>
      </c>
    </row>
    <row r="54" spans="1:13" s="6" customFormat="1" ht="14.45" customHeight="1" x14ac:dyDescent="0.25">
      <c r="A54" s="50" t="s">
        <v>81</v>
      </c>
      <c r="B54" s="32"/>
      <c r="C54" s="61"/>
      <c r="D54" s="62"/>
      <c r="E54" s="62"/>
      <c r="F54" s="55"/>
      <c r="G54" s="35"/>
      <c r="H54" s="35"/>
      <c r="I54" s="35"/>
      <c r="J54" s="55"/>
      <c r="K54" s="35"/>
      <c r="L54" s="35"/>
      <c r="M54" s="35"/>
    </row>
    <row r="55" spans="1:13" s="6" customFormat="1" ht="14.45" customHeight="1" x14ac:dyDescent="0.25">
      <c r="A55" s="36" t="s">
        <v>75</v>
      </c>
      <c r="B55" s="32">
        <f t="shared" si="0"/>
        <v>44.275747452107275</v>
      </c>
      <c r="C55" s="61">
        <v>45.546880268199224</v>
      </c>
      <c r="D55" s="62" t="s">
        <v>10</v>
      </c>
      <c r="E55" s="62" t="s">
        <v>10</v>
      </c>
      <c r="F55" s="55">
        <f>AVERAGE(C55:E55)</f>
        <v>45.546880268199224</v>
      </c>
      <c r="G55" s="35">
        <v>43.004614636015326</v>
      </c>
      <c r="H55" s="35">
        <v>85</v>
      </c>
      <c r="I55" s="62">
        <v>40</v>
      </c>
      <c r="J55" s="55">
        <f t="shared" si="1"/>
        <v>56.001538212005109</v>
      </c>
      <c r="K55" s="35">
        <v>99.094663682090427</v>
      </c>
      <c r="L55" s="35">
        <v>89.551977128828824</v>
      </c>
      <c r="M55" s="35">
        <f t="shared" si="8"/>
        <v>94.323320405459626</v>
      </c>
    </row>
    <row r="56" spans="1:13" s="6" customFormat="1" ht="14.45" customHeight="1" x14ac:dyDescent="0.25">
      <c r="A56" s="36" t="s">
        <v>55</v>
      </c>
      <c r="B56" s="32">
        <f t="shared" si="0"/>
        <v>55.082018233716475</v>
      </c>
      <c r="C56" s="61">
        <v>50.634628927203067</v>
      </c>
      <c r="D56" s="62" t="s">
        <v>10</v>
      </c>
      <c r="E56" s="62" t="s">
        <v>10</v>
      </c>
      <c r="F56" s="55">
        <f t="shared" ref="F56:F59" si="10">AVERAGE(C56:E56)</f>
        <v>50.634628927203067</v>
      </c>
      <c r="G56" s="35">
        <v>59.529407540229883</v>
      </c>
      <c r="H56" s="35">
        <v>60</v>
      </c>
      <c r="I56" s="62">
        <v>36</v>
      </c>
      <c r="J56" s="55">
        <f t="shared" si="1"/>
        <v>51.843135846743301</v>
      </c>
      <c r="K56" s="35">
        <v>110.16389036225456</v>
      </c>
      <c r="L56" s="35">
        <v>123.96288602179062</v>
      </c>
      <c r="M56" s="35">
        <f>AVERAGE(K56:L56)</f>
        <v>117.06338819202259</v>
      </c>
    </row>
    <row r="57" spans="1:13" s="6" customFormat="1" ht="14.45" customHeight="1" x14ac:dyDescent="0.25">
      <c r="A57" s="36" t="s">
        <v>76</v>
      </c>
      <c r="B57" s="32">
        <f t="shared" si="0"/>
        <v>44.663858429118775</v>
      </c>
      <c r="C57" s="61">
        <v>47.93394137931034</v>
      </c>
      <c r="D57" s="62" t="s">
        <v>10</v>
      </c>
      <c r="E57" s="62" t="s">
        <v>10</v>
      </c>
      <c r="F57" s="55">
        <f t="shared" si="10"/>
        <v>47.93394137931034</v>
      </c>
      <c r="G57" s="35">
        <v>41.393775478927203</v>
      </c>
      <c r="H57" s="35">
        <v>90</v>
      </c>
      <c r="I57" s="35">
        <v>41</v>
      </c>
      <c r="J57" s="55">
        <f t="shared" si="1"/>
        <v>57.464591826309068</v>
      </c>
      <c r="K57" s="35">
        <v>104.28810429978535</v>
      </c>
      <c r="L57" s="35">
        <v>86.197596847207407</v>
      </c>
      <c r="M57" s="35">
        <f>AVERAGE(K57:L57)</f>
        <v>95.242850573496384</v>
      </c>
    </row>
    <row r="58" spans="1:13" s="6" customFormat="1" ht="14.45" customHeight="1" x14ac:dyDescent="0.25">
      <c r="A58" s="36" t="s">
        <v>108</v>
      </c>
      <c r="B58" s="32">
        <f t="shared" si="0"/>
        <v>50.179111214559384</v>
      </c>
      <c r="C58" s="61">
        <v>52.800853448275859</v>
      </c>
      <c r="D58" s="62" t="s">
        <v>10</v>
      </c>
      <c r="E58" s="62" t="s">
        <v>10</v>
      </c>
      <c r="F58" s="55">
        <f t="shared" si="10"/>
        <v>52.800853448275859</v>
      </c>
      <c r="G58" s="35">
        <v>47.557368980842917</v>
      </c>
      <c r="H58" s="62" t="s">
        <v>10</v>
      </c>
      <c r="I58" s="62" t="s">
        <v>10</v>
      </c>
      <c r="J58" s="55">
        <f t="shared" si="1"/>
        <v>47.557368980842917</v>
      </c>
      <c r="K58" s="35">
        <v>114.87686497460101</v>
      </c>
      <c r="L58" s="35">
        <v>99.032544654243424</v>
      </c>
      <c r="M58" s="35">
        <f>AVERAGE(K58:L58)</f>
        <v>106.95470481442221</v>
      </c>
    </row>
    <row r="59" spans="1:13" s="6" customFormat="1" ht="14.45" customHeight="1" x14ac:dyDescent="0.25">
      <c r="A59" s="36" t="s">
        <v>109</v>
      </c>
      <c r="B59" s="32">
        <f t="shared" si="0"/>
        <v>44.449384770114946</v>
      </c>
      <c r="C59" s="61">
        <v>44.300116666666668</v>
      </c>
      <c r="D59" s="62" t="s">
        <v>10</v>
      </c>
      <c r="E59" s="62" t="s">
        <v>10</v>
      </c>
      <c r="F59" s="55">
        <f t="shared" si="10"/>
        <v>44.300116666666668</v>
      </c>
      <c r="G59" s="35">
        <v>44.598652873563218</v>
      </c>
      <c r="H59" s="62" t="s">
        <v>10</v>
      </c>
      <c r="I59" s="62" t="s">
        <v>10</v>
      </c>
      <c r="J59" s="55">
        <f t="shared" si="1"/>
        <v>44.598652873563218</v>
      </c>
      <c r="K59" s="35">
        <v>96.38212620296035</v>
      </c>
      <c r="L59" s="35">
        <v>92.871371500795092</v>
      </c>
      <c r="M59" s="35">
        <f>AVERAGE(K59:L59)</f>
        <v>94.626748851877721</v>
      </c>
    </row>
    <row r="60" spans="1:13" s="6" customFormat="1" ht="14.45" customHeight="1" x14ac:dyDescent="0.25">
      <c r="A60" s="41" t="s">
        <v>77</v>
      </c>
      <c r="B60" s="33">
        <f t="shared" si="0"/>
        <v>40.800849980842912</v>
      </c>
      <c r="C60" s="63">
        <v>42.761608620689657</v>
      </c>
      <c r="D60" s="64" t="s">
        <v>10</v>
      </c>
      <c r="E60" s="64" t="s">
        <v>10</v>
      </c>
      <c r="F60" s="57">
        <f>AVERAGE(C60:E60)</f>
        <v>42.761608620689657</v>
      </c>
      <c r="G60" s="29">
        <v>38.840091340996167</v>
      </c>
      <c r="H60" s="29">
        <v>72</v>
      </c>
      <c r="I60" s="29">
        <v>41</v>
      </c>
      <c r="J60" s="57">
        <f t="shared" si="1"/>
        <v>50.613363780332058</v>
      </c>
      <c r="K60" s="29">
        <v>93.034851120879097</v>
      </c>
      <c r="L60" s="29">
        <v>80.879854427008326</v>
      </c>
      <c r="M60" s="29">
        <f>AVERAGE(K60:L60)</f>
        <v>86.957352773943711</v>
      </c>
    </row>
    <row r="61" spans="1:13" s="6" customFormat="1" ht="14.45" customHeight="1" x14ac:dyDescent="0.25">
      <c r="A61" s="70" t="s">
        <v>114</v>
      </c>
      <c r="B61" s="66">
        <f t="shared" si="0"/>
        <v>46.992461452575562</v>
      </c>
      <c r="C61" s="69">
        <v>45.962959501489998</v>
      </c>
      <c r="D61" s="67" t="s">
        <v>10</v>
      </c>
      <c r="E61" s="67" t="s">
        <v>10</v>
      </c>
      <c r="F61" s="68">
        <f t="shared" ref="F61" si="11">AVERAGE(C61:E61)</f>
        <v>45.962959501489998</v>
      </c>
      <c r="G61" s="69">
        <v>48.021963403661125</v>
      </c>
      <c r="H61" s="69">
        <v>70</v>
      </c>
      <c r="I61" s="69">
        <v>39</v>
      </c>
      <c r="J61" s="68">
        <f t="shared" si="1"/>
        <v>52.340654467887042</v>
      </c>
      <c r="K61" s="69">
        <v>99.999911888888875</v>
      </c>
      <c r="L61" s="69">
        <v>100.00000708771806</v>
      </c>
      <c r="M61" s="69">
        <f t="shared" ref="M61" si="12">AVERAGE(K61:L61)</f>
        <v>99.99995948830346</v>
      </c>
    </row>
    <row r="62" spans="1:13" ht="14.45" customHeight="1" x14ac:dyDescent="0.2">
      <c r="A62" s="71" t="s">
        <v>113</v>
      </c>
      <c r="B62" s="75" t="s">
        <v>10</v>
      </c>
      <c r="C62" s="73">
        <v>6.08</v>
      </c>
      <c r="D62" s="77" t="s">
        <v>10</v>
      </c>
      <c r="E62" s="77" t="s">
        <v>10</v>
      </c>
      <c r="F62" s="79" t="s">
        <v>10</v>
      </c>
      <c r="G62" s="73">
        <v>5.76</v>
      </c>
      <c r="H62" s="73">
        <v>8.9</v>
      </c>
      <c r="I62" s="73">
        <v>6.1</v>
      </c>
      <c r="J62" s="79" t="s">
        <v>10</v>
      </c>
      <c r="K62" s="73">
        <v>6</v>
      </c>
      <c r="L62" s="73">
        <v>5.76</v>
      </c>
      <c r="M62" s="77" t="s">
        <v>10</v>
      </c>
    </row>
    <row r="63" spans="1:13" ht="14.45" customHeight="1" x14ac:dyDescent="0.2">
      <c r="A63" s="72" t="s">
        <v>115</v>
      </c>
      <c r="B63" s="76" t="s">
        <v>10</v>
      </c>
      <c r="C63" s="74">
        <v>4.03</v>
      </c>
      <c r="D63" s="78" t="s">
        <v>10</v>
      </c>
      <c r="E63" s="78" t="s">
        <v>10</v>
      </c>
      <c r="F63" s="80" t="s">
        <v>10</v>
      </c>
      <c r="G63" s="74">
        <v>8.76</v>
      </c>
      <c r="H63" s="74">
        <v>9.6</v>
      </c>
      <c r="I63" s="74">
        <v>4.2</v>
      </c>
      <c r="J63" s="80" t="s">
        <v>10</v>
      </c>
      <c r="K63" s="74">
        <v>8.7799999999999994</v>
      </c>
      <c r="L63" s="74">
        <v>18.25</v>
      </c>
      <c r="M63" s="78" t="s">
        <v>10</v>
      </c>
    </row>
    <row r="64" spans="1:13" ht="14.45" customHeight="1" x14ac:dyDescent="0.2">
      <c r="A64" s="81" t="s">
        <v>116</v>
      </c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</row>
  </sheetData>
  <sortState xmlns:xlrd2="http://schemas.microsoft.com/office/spreadsheetml/2017/richdata2" ref="A7:AF61">
    <sortCondition ref="A7:A61"/>
  </sortState>
  <mergeCells count="7">
    <mergeCell ref="A64:M64"/>
    <mergeCell ref="C2:F2"/>
    <mergeCell ref="H2:J2"/>
    <mergeCell ref="K3:M3"/>
    <mergeCell ref="H4:J4"/>
    <mergeCell ref="K4:M4"/>
    <mergeCell ref="C4:F4"/>
  </mergeCells>
  <phoneticPr fontId="0" type="noConversion"/>
  <pageMargins left="0.7" right="0.7" top="0.65" bottom="0.45" header="0.3" footer="0.3"/>
  <pageSetup scale="61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5"/>
  <sheetViews>
    <sheetView zoomScale="120" zoomScaleNormal="120" workbookViewId="0">
      <selection activeCell="E2" sqref="E2:F54"/>
    </sheetView>
  </sheetViews>
  <sheetFormatPr defaultRowHeight="15" x14ac:dyDescent="0.25"/>
  <cols>
    <col min="1" max="1" width="27" customWidth="1"/>
    <col min="5" max="6" width="9.140625" style="23"/>
  </cols>
  <sheetData>
    <row r="1" spans="1:6" x14ac:dyDescent="0.25">
      <c r="A1" s="15" t="s">
        <v>34</v>
      </c>
      <c r="B1" s="10"/>
      <c r="C1" s="10"/>
      <c r="D1" s="10"/>
      <c r="E1" s="22"/>
    </row>
    <row r="2" spans="1:6" x14ac:dyDescent="0.25">
      <c r="A2" s="14" t="s">
        <v>35</v>
      </c>
      <c r="B2" s="12">
        <v>24.511720146735144</v>
      </c>
      <c r="C2" s="12">
        <v>34.805547909024206</v>
      </c>
      <c r="D2" s="12">
        <v>70.224831254585467</v>
      </c>
      <c r="E2" s="24">
        <f>AVERAGE(B2:C2)</f>
        <v>29.658634027879675</v>
      </c>
      <c r="F2" s="24">
        <f>AVERAGE(B2:D2)</f>
        <v>43.180699770114934</v>
      </c>
    </row>
    <row r="3" spans="1:6" x14ac:dyDescent="0.25">
      <c r="A3" s="13" t="s">
        <v>21</v>
      </c>
      <c r="B3" s="12"/>
      <c r="C3" s="12"/>
      <c r="D3" s="12"/>
    </row>
    <row r="4" spans="1:6" ht="15.75" customHeight="1" x14ac:dyDescent="0.25">
      <c r="A4" s="17" t="s">
        <v>41</v>
      </c>
      <c r="B4" s="12">
        <v>19.332034174614822</v>
      </c>
      <c r="C4" s="12">
        <v>32.028886426999264</v>
      </c>
      <c r="D4" s="12">
        <v>74.147699192956708</v>
      </c>
      <c r="E4" s="23">
        <f>AVERAGE(B5:C5)</f>
        <v>30.788505040352167</v>
      </c>
      <c r="F4" s="23">
        <f t="shared" ref="F4:F54" si="0">AVERAGE(B4:D4)</f>
        <v>41.836206598190266</v>
      </c>
    </row>
    <row r="5" spans="1:6" x14ac:dyDescent="0.25">
      <c r="A5" s="17" t="s">
        <v>40</v>
      </c>
      <c r="B5" s="12">
        <v>22.266799955979458</v>
      </c>
      <c r="C5" s="12">
        <v>39.310210124724875</v>
      </c>
      <c r="D5" s="12">
        <v>72.315210564930297</v>
      </c>
      <c r="E5" s="23">
        <f>AVERAGE(B6:C6)</f>
        <v>32.424284776228902</v>
      </c>
      <c r="F5" s="23">
        <f t="shared" si="0"/>
        <v>44.630740215211546</v>
      </c>
    </row>
    <row r="6" spans="1:6" x14ac:dyDescent="0.25">
      <c r="A6" s="16" t="s">
        <v>50</v>
      </c>
      <c r="B6" s="12">
        <v>26.433759427732937</v>
      </c>
      <c r="C6" s="12">
        <v>38.414810124724873</v>
      </c>
      <c r="D6" s="12"/>
      <c r="E6" s="23">
        <f>AVERAGE(B7:C7)</f>
        <v>28.19820930300807</v>
      </c>
    </row>
    <row r="7" spans="1:6" x14ac:dyDescent="0.25">
      <c r="A7" s="17" t="s">
        <v>32</v>
      </c>
      <c r="B7" s="12">
        <v>24.821561819515775</v>
      </c>
      <c r="C7" s="12">
        <v>31.574856786500362</v>
      </c>
      <c r="D7" s="12">
        <v>79.697453411592079</v>
      </c>
      <c r="E7" s="23">
        <f>AVERAGE(B8:C8)</f>
        <v>33.108280997798978</v>
      </c>
      <c r="F7" s="23">
        <f t="shared" si="0"/>
        <v>45.364624005869409</v>
      </c>
    </row>
    <row r="8" spans="1:6" x14ac:dyDescent="0.25">
      <c r="A8" s="17" t="s">
        <v>22</v>
      </c>
      <c r="B8" s="25">
        <v>30.665607923697731</v>
      </c>
      <c r="C8" s="12">
        <v>35.550954071900222</v>
      </c>
      <c r="D8" s="12">
        <v>78.865296551724143</v>
      </c>
      <c r="E8" s="23">
        <f>AVERAGE(B9:C9)</f>
        <v>32.459471540719008</v>
      </c>
      <c r="F8" s="23">
        <f t="shared" si="0"/>
        <v>48.360619515774033</v>
      </c>
    </row>
    <row r="9" spans="1:6" x14ac:dyDescent="0.25">
      <c r="A9" s="17" t="s">
        <v>33</v>
      </c>
      <c r="B9" s="12">
        <v>22.808315348495967</v>
      </c>
      <c r="C9" s="12">
        <v>42.110627732942042</v>
      </c>
      <c r="D9" s="12">
        <v>70.576255025678648</v>
      </c>
      <c r="E9" s="23">
        <f>AVERAGE(B11:C11)</f>
        <v>29.329208642699928</v>
      </c>
      <c r="F9" s="23">
        <f t="shared" si="0"/>
        <v>45.165066035705557</v>
      </c>
    </row>
    <row r="10" spans="1:6" x14ac:dyDescent="0.25">
      <c r="A10" s="18" t="s">
        <v>4</v>
      </c>
      <c r="B10" s="12"/>
      <c r="C10" s="12"/>
      <c r="D10" s="12"/>
    </row>
    <row r="11" spans="1:6" x14ac:dyDescent="0.25">
      <c r="A11" s="17" t="s">
        <v>23</v>
      </c>
      <c r="B11" s="12">
        <v>23.437332472487164</v>
      </c>
      <c r="C11" s="12">
        <v>35.221084812912693</v>
      </c>
      <c r="D11" s="12">
        <v>62.511795891415993</v>
      </c>
      <c r="E11" s="23">
        <f>AVERAGE(B14:C14)</f>
        <v>33.569952369772565</v>
      </c>
      <c r="F11" s="23">
        <f t="shared" si="0"/>
        <v>40.390071058938616</v>
      </c>
    </row>
    <row r="12" spans="1:6" x14ac:dyDescent="0.25">
      <c r="A12" s="17" t="s">
        <v>39</v>
      </c>
      <c r="B12" s="12">
        <v>24.926907278063094</v>
      </c>
      <c r="C12" s="12">
        <v>31.395300953778431</v>
      </c>
      <c r="D12" s="12">
        <v>79.140977696258247</v>
      </c>
      <c r="E12" s="23">
        <f>AVERAGE(B15:C15)</f>
        <v>26.707244284666178</v>
      </c>
      <c r="F12" s="23">
        <f t="shared" si="0"/>
        <v>45.154395309366599</v>
      </c>
    </row>
    <row r="13" spans="1:6" x14ac:dyDescent="0.25">
      <c r="A13" s="18" t="s">
        <v>36</v>
      </c>
      <c r="B13" s="12"/>
      <c r="C13" s="12"/>
      <c r="D13" s="12"/>
    </row>
    <row r="14" spans="1:6" x14ac:dyDescent="0.25">
      <c r="A14" s="17" t="s">
        <v>37</v>
      </c>
      <c r="B14" s="12">
        <v>24.746991019809244</v>
      </c>
      <c r="C14" s="12">
        <v>42.39291371973588</v>
      </c>
      <c r="D14" s="12">
        <v>72.554653851797511</v>
      </c>
      <c r="E14" s="23">
        <f>AVERAGE(B18:C18)</f>
        <v>28.726697887013941</v>
      </c>
      <c r="F14" s="23">
        <f t="shared" si="0"/>
        <v>46.564852863780878</v>
      </c>
    </row>
    <row r="15" spans="1:6" x14ac:dyDescent="0.25">
      <c r="A15" s="16" t="s">
        <v>54</v>
      </c>
      <c r="B15" s="12">
        <v>23.925465825385182</v>
      </c>
      <c r="C15" s="12">
        <v>29.489022743947174</v>
      </c>
      <c r="D15" s="12"/>
      <c r="E15" s="23">
        <f>AVERAGE(B19:C19)</f>
        <v>26.69687894350697</v>
      </c>
    </row>
    <row r="16" spans="1:6" x14ac:dyDescent="0.25">
      <c r="A16" s="17" t="s">
        <v>8</v>
      </c>
      <c r="B16" s="12">
        <v>23.434901819515773</v>
      </c>
      <c r="C16" s="12">
        <v>35.958217168011743</v>
      </c>
      <c r="D16" s="12">
        <v>80.669803374908298</v>
      </c>
      <c r="E16" s="23">
        <f>AVERAGE(B20:C20)</f>
        <v>31.755662567865006</v>
      </c>
      <c r="F16" s="23">
        <f t="shared" si="0"/>
        <v>46.687640787478607</v>
      </c>
    </row>
    <row r="17" spans="1:6" x14ac:dyDescent="0.25">
      <c r="A17" s="18" t="s">
        <v>5</v>
      </c>
      <c r="B17" s="12"/>
      <c r="C17" s="12"/>
      <c r="D17" s="12"/>
    </row>
    <row r="18" spans="1:6" x14ac:dyDescent="0.25">
      <c r="A18" s="17" t="s">
        <v>42</v>
      </c>
      <c r="B18" s="12">
        <v>20.552603697725605</v>
      </c>
      <c r="C18" s="12">
        <v>36.900792076302281</v>
      </c>
      <c r="D18" s="12">
        <v>71.799482465150405</v>
      </c>
      <c r="E18" s="23">
        <f>AVERAGE(B22:C22)</f>
        <v>29.008058840792369</v>
      </c>
      <c r="F18" s="23">
        <f t="shared" si="0"/>
        <v>43.084292746392769</v>
      </c>
    </row>
    <row r="19" spans="1:6" x14ac:dyDescent="0.25">
      <c r="A19" s="17" t="s">
        <v>43</v>
      </c>
      <c r="B19" s="12">
        <v>21.32325385179751</v>
      </c>
      <c r="C19" s="12">
        <v>32.07050403521643</v>
      </c>
      <c r="D19" s="12">
        <v>75.704897285399852</v>
      </c>
      <c r="E19" s="23">
        <f>AVERAGE(B23:C23)</f>
        <v>33.715496815847395</v>
      </c>
      <c r="F19" s="23">
        <f t="shared" si="0"/>
        <v>43.032885057471269</v>
      </c>
    </row>
    <row r="20" spans="1:6" x14ac:dyDescent="0.25">
      <c r="A20" s="16" t="s">
        <v>51</v>
      </c>
      <c r="B20" s="12">
        <v>26.147927776962582</v>
      </c>
      <c r="C20" s="12">
        <v>37.363397358767429</v>
      </c>
      <c r="D20" s="12"/>
      <c r="E20" s="23">
        <f>AVERAGE(B25:C25)</f>
        <v>25.921035465884074</v>
      </c>
    </row>
    <row r="21" spans="1:6" x14ac:dyDescent="0.25">
      <c r="A21" s="17" t="s">
        <v>24</v>
      </c>
      <c r="B21" s="12">
        <v>25.06916528246515</v>
      </c>
      <c r="C21" s="12">
        <v>39.232869552457814</v>
      </c>
      <c r="D21" s="12">
        <v>67.568211005135723</v>
      </c>
      <c r="E21" s="23">
        <f>AVERAGE(B26:C26)</f>
        <v>31.437744167278066</v>
      </c>
      <c r="F21" s="23">
        <f t="shared" si="0"/>
        <v>43.956748613352893</v>
      </c>
    </row>
    <row r="22" spans="1:6" x14ac:dyDescent="0.25">
      <c r="A22" s="17" t="s">
        <v>28</v>
      </c>
      <c r="B22" s="12">
        <v>25.690048862802641</v>
      </c>
      <c r="C22" s="12">
        <v>32.326068818782097</v>
      </c>
      <c r="D22" s="12">
        <v>77.782670579603817</v>
      </c>
      <c r="E22" s="23">
        <f>AVERAGE(B27:C27)</f>
        <v>28.577457747615554</v>
      </c>
      <c r="F22" s="23">
        <f t="shared" si="0"/>
        <v>45.266262753729514</v>
      </c>
    </row>
    <row r="23" spans="1:6" x14ac:dyDescent="0.25">
      <c r="A23" s="17" t="s">
        <v>12</v>
      </c>
      <c r="B23" s="12">
        <v>26.620347997065295</v>
      </c>
      <c r="C23" s="12">
        <v>40.810645634629495</v>
      </c>
      <c r="D23" s="12"/>
      <c r="E23" s="23">
        <f>AVERAGE(B28:C28)</f>
        <v>32.13953617754953</v>
      </c>
    </row>
    <row r="24" spans="1:6" x14ac:dyDescent="0.25">
      <c r="A24" s="18" t="s">
        <v>13</v>
      </c>
      <c r="B24" s="12"/>
      <c r="C24" s="12"/>
      <c r="D24" s="12"/>
    </row>
    <row r="25" spans="1:6" x14ac:dyDescent="0.25">
      <c r="A25" s="17" t="s">
        <v>44</v>
      </c>
      <c r="B25" s="12">
        <v>19.017691621423328</v>
      </c>
      <c r="C25" s="12">
        <v>32.824379310344824</v>
      </c>
      <c r="D25" s="12">
        <v>66.289517094644154</v>
      </c>
      <c r="E25" s="23">
        <f>AVERAGE(B30:C30)</f>
        <v>31.739260542920032</v>
      </c>
      <c r="F25" s="23">
        <f t="shared" si="0"/>
        <v>39.377196008804098</v>
      </c>
    </row>
    <row r="26" spans="1:6" x14ac:dyDescent="0.25">
      <c r="A26" s="17" t="s">
        <v>14</v>
      </c>
      <c r="B26" s="12">
        <v>27.490330007336759</v>
      </c>
      <c r="C26" s="12">
        <v>35.385158327219372</v>
      </c>
      <c r="D26" s="12">
        <v>66.207577989728549</v>
      </c>
      <c r="E26" s="23">
        <f>AVERAGE(B32:C32)</f>
        <v>28.379009757887015</v>
      </c>
      <c r="F26" s="23">
        <f t="shared" si="0"/>
        <v>43.027688774761565</v>
      </c>
    </row>
    <row r="27" spans="1:6" x14ac:dyDescent="0.25">
      <c r="A27" s="17" t="s">
        <v>45</v>
      </c>
      <c r="B27" s="12">
        <v>20.708543668378574</v>
      </c>
      <c r="C27" s="12">
        <v>36.446371826852534</v>
      </c>
      <c r="D27" s="12">
        <v>74.230987674247999</v>
      </c>
      <c r="E27" s="23">
        <f>AVERAGE(B34:C34)</f>
        <v>29.390912428466613</v>
      </c>
      <c r="F27" s="23">
        <f t="shared" si="0"/>
        <v>43.795301056493031</v>
      </c>
    </row>
    <row r="28" spans="1:6" x14ac:dyDescent="0.25">
      <c r="A28" s="17" t="s">
        <v>46</v>
      </c>
      <c r="B28" s="12">
        <v>28.542170667644903</v>
      </c>
      <c r="C28" s="12">
        <v>35.73690168745415</v>
      </c>
      <c r="D28" s="12">
        <v>75.693569625825404</v>
      </c>
      <c r="E28" s="23">
        <f>AVERAGE(B35:C35)</f>
        <v>27.973371239911963</v>
      </c>
      <c r="F28" s="23">
        <f t="shared" si="0"/>
        <v>46.657547326974822</v>
      </c>
    </row>
    <row r="29" spans="1:6" x14ac:dyDescent="0.25">
      <c r="A29" s="16" t="s">
        <v>52</v>
      </c>
      <c r="B29" s="25">
        <v>33.955316507703593</v>
      </c>
      <c r="C29" s="12">
        <v>25.936025972120323</v>
      </c>
      <c r="D29" s="12"/>
      <c r="E29" s="23">
        <f>AVERAGE(B36:C36)</f>
        <v>29.167185825385182</v>
      </c>
    </row>
    <row r="30" spans="1:6" x14ac:dyDescent="0.25">
      <c r="A30" s="17" t="s">
        <v>25</v>
      </c>
      <c r="B30" s="12">
        <v>24.296093352898019</v>
      </c>
      <c r="C30" s="12">
        <v>39.182427732942045</v>
      </c>
      <c r="D30" s="12">
        <v>75.732861335289797</v>
      </c>
      <c r="E30" s="23">
        <f>AVERAGE(B37:C37)</f>
        <v>31.725185304475421</v>
      </c>
      <c r="F30" s="23">
        <f t="shared" si="0"/>
        <v>46.403794140376618</v>
      </c>
    </row>
    <row r="31" spans="1:6" x14ac:dyDescent="0.25">
      <c r="A31" s="18" t="s">
        <v>47</v>
      </c>
      <c r="B31" s="12"/>
      <c r="C31" s="12"/>
      <c r="D31" s="12"/>
    </row>
    <row r="32" spans="1:6" x14ac:dyDescent="0.25">
      <c r="A32" s="17" t="s">
        <v>48</v>
      </c>
      <c r="B32" s="12">
        <v>26.957060014673516</v>
      </c>
      <c r="C32" s="12">
        <v>29.800959501100515</v>
      </c>
      <c r="D32" s="12">
        <v>64.257693617021275</v>
      </c>
      <c r="E32" s="23">
        <f>AVERAGE(B39:C39)</f>
        <v>30.273695759354364</v>
      </c>
      <c r="F32" s="23">
        <f t="shared" si="0"/>
        <v>40.338571044265102</v>
      </c>
    </row>
    <row r="33" spans="1:6" x14ac:dyDescent="0.25">
      <c r="A33" s="18" t="s">
        <v>3</v>
      </c>
      <c r="B33" s="12"/>
      <c r="C33" s="12"/>
      <c r="D33" s="12"/>
    </row>
    <row r="34" spans="1:6" x14ac:dyDescent="0.25">
      <c r="A34" s="17" t="s">
        <v>11</v>
      </c>
      <c r="B34" s="12">
        <v>23.75979081438004</v>
      </c>
      <c r="C34" s="12">
        <v>35.022034042553187</v>
      </c>
      <c r="D34" s="12">
        <v>62.580418782098313</v>
      </c>
      <c r="E34" s="23">
        <f>AVERAGE(B42:C42)</f>
        <v>31.680267938371241</v>
      </c>
      <c r="F34" s="23">
        <f t="shared" si="0"/>
        <v>40.454081213010511</v>
      </c>
    </row>
    <row r="35" spans="1:6" x14ac:dyDescent="0.25">
      <c r="A35" s="17" t="s">
        <v>18</v>
      </c>
      <c r="B35" s="12">
        <v>22.469939691856201</v>
      </c>
      <c r="C35" s="12">
        <v>33.476802787967721</v>
      </c>
      <c r="D35" s="12"/>
      <c r="E35" s="23">
        <f>AVERAGE(B43:C43)</f>
        <v>34.910763756419662</v>
      </c>
    </row>
    <row r="36" spans="1:6" x14ac:dyDescent="0.25">
      <c r="A36" s="17" t="s">
        <v>49</v>
      </c>
      <c r="B36" s="12">
        <v>24.310663066764494</v>
      </c>
      <c r="C36" s="12">
        <v>34.023708584005867</v>
      </c>
      <c r="D36" s="12">
        <v>62.828295671313278</v>
      </c>
      <c r="E36" s="23">
        <f>AVERAGE(B44:C44)</f>
        <v>31.798293983859132</v>
      </c>
      <c r="F36" s="23">
        <f t="shared" si="0"/>
        <v>40.387555774027881</v>
      </c>
    </row>
    <row r="37" spans="1:6" x14ac:dyDescent="0.25">
      <c r="A37" s="17" t="s">
        <v>16</v>
      </c>
      <c r="B37" s="12">
        <v>24.961220498899486</v>
      </c>
      <c r="C37" s="12">
        <v>38.489150110051355</v>
      </c>
      <c r="D37" s="12">
        <v>83.40042626559061</v>
      </c>
      <c r="E37" s="23">
        <f>AVERAGE(B46:C46)</f>
        <v>26.245817043286866</v>
      </c>
      <c r="F37" s="23">
        <f t="shared" si="0"/>
        <v>48.950265624847155</v>
      </c>
    </row>
    <row r="38" spans="1:6" x14ac:dyDescent="0.25">
      <c r="A38" s="17" t="s">
        <v>17</v>
      </c>
      <c r="B38" s="12">
        <v>22.690676360968453</v>
      </c>
      <c r="C38" s="12">
        <v>30.042622157006598</v>
      </c>
      <c r="D38" s="12">
        <v>67.900000000000006</v>
      </c>
      <c r="E38" s="23">
        <f>AVERAGE(B47:C47)</f>
        <v>30.523861261922228</v>
      </c>
      <c r="F38" s="23">
        <f t="shared" si="0"/>
        <v>40.211099505991683</v>
      </c>
    </row>
    <row r="39" spans="1:6" x14ac:dyDescent="0.25">
      <c r="A39" s="17" t="s">
        <v>38</v>
      </c>
      <c r="B39" s="12">
        <v>28.873994746881877</v>
      </c>
      <c r="C39" s="12">
        <v>31.673396771826852</v>
      </c>
      <c r="D39" s="12">
        <v>62.177257079970644</v>
      </c>
      <c r="E39" s="23">
        <f>AVERAGE(B49:C49)</f>
        <v>28.723276507703595</v>
      </c>
      <c r="F39" s="23">
        <f t="shared" si="0"/>
        <v>40.908216199559796</v>
      </c>
    </row>
    <row r="40" spans="1:6" x14ac:dyDescent="0.25">
      <c r="A40" s="18" t="s">
        <v>26</v>
      </c>
      <c r="B40" s="12"/>
      <c r="C40" s="12"/>
      <c r="D40" s="12"/>
    </row>
    <row r="41" spans="1:6" x14ac:dyDescent="0.25">
      <c r="A41" s="17" t="s">
        <v>29</v>
      </c>
      <c r="B41" s="12">
        <v>25.393228672046959</v>
      </c>
      <c r="C41" s="12">
        <v>33.444755099046219</v>
      </c>
      <c r="D41" s="12">
        <v>69.597548789435066</v>
      </c>
      <c r="E41" s="23">
        <f>AVERAGE(B51:C51)</f>
        <v>29.043614908290536</v>
      </c>
      <c r="F41" s="23">
        <f t="shared" si="0"/>
        <v>42.811844186842755</v>
      </c>
    </row>
    <row r="42" spans="1:6" x14ac:dyDescent="0.25">
      <c r="A42" s="17" t="s">
        <v>30</v>
      </c>
      <c r="B42" s="12">
        <v>30.067958473954512</v>
      </c>
      <c r="C42" s="12">
        <v>33.29257740278797</v>
      </c>
      <c r="D42" s="12">
        <v>78.372419075568601</v>
      </c>
      <c r="E42" s="23">
        <f>AVERAGE(B52:C52)</f>
        <v>28.356363316214232</v>
      </c>
      <c r="F42" s="23">
        <f t="shared" si="0"/>
        <v>47.244318317437028</v>
      </c>
    </row>
    <row r="43" spans="1:6" x14ac:dyDescent="0.25">
      <c r="A43" s="17" t="s">
        <v>53</v>
      </c>
      <c r="B43" s="12">
        <v>29.515087013939837</v>
      </c>
      <c r="C43" s="12">
        <v>40.306440498899491</v>
      </c>
      <c r="D43" s="12"/>
      <c r="E43" s="23">
        <f>AVERAGE(B53:C53)</f>
        <v>31.947315737344091</v>
      </c>
    </row>
    <row r="44" spans="1:6" x14ac:dyDescent="0.25">
      <c r="A44" s="17" t="s">
        <v>27</v>
      </c>
      <c r="B44" s="26">
        <v>31.988653705062358</v>
      </c>
      <c r="C44" s="12">
        <v>31.607934262655906</v>
      </c>
      <c r="D44" s="12">
        <v>77.982378283198813</v>
      </c>
      <c r="E44" s="23">
        <f>AVERAGE(B54:C54)</f>
        <v>29.703466864793082</v>
      </c>
      <c r="F44" s="23">
        <f t="shared" si="0"/>
        <v>47.192988750305688</v>
      </c>
    </row>
    <row r="45" spans="1:6" x14ac:dyDescent="0.25">
      <c r="A45" s="18" t="s">
        <v>19</v>
      </c>
      <c r="B45" s="25"/>
      <c r="C45" s="12"/>
      <c r="D45" s="12"/>
    </row>
    <row r="46" spans="1:6" x14ac:dyDescent="0.25">
      <c r="A46" s="17" t="s">
        <v>20</v>
      </c>
      <c r="B46" s="12">
        <v>22.737707454145269</v>
      </c>
      <c r="C46" s="12">
        <v>29.753926632428463</v>
      </c>
      <c r="D46" s="12">
        <v>66.211839178283213</v>
      </c>
      <c r="E46" s="24">
        <f>AVERAGE(B46:C46)</f>
        <v>26.245817043286866</v>
      </c>
      <c r="F46" s="23">
        <f t="shared" si="0"/>
        <v>39.56782442161898</v>
      </c>
    </row>
    <row r="47" spans="1:6" x14ac:dyDescent="0.25">
      <c r="A47" s="17" t="s">
        <v>31</v>
      </c>
      <c r="B47" s="12">
        <v>27.910962582538517</v>
      </c>
      <c r="C47" s="12">
        <v>33.136759941305939</v>
      </c>
      <c r="D47" s="12">
        <v>73.33983110785033</v>
      </c>
      <c r="E47" s="23">
        <f t="shared" ref="E47:E54" si="1">AVERAGE(B47:C47)</f>
        <v>30.523861261922228</v>
      </c>
      <c r="F47" s="23">
        <f t="shared" si="0"/>
        <v>44.795851210564933</v>
      </c>
    </row>
    <row r="48" spans="1:6" x14ac:dyDescent="0.25">
      <c r="A48" s="18" t="s">
        <v>15</v>
      </c>
      <c r="B48" s="12"/>
      <c r="C48" s="12"/>
      <c r="D48" s="12"/>
    </row>
    <row r="49" spans="1:6" x14ac:dyDescent="0.25">
      <c r="A49" s="17" t="s">
        <v>6</v>
      </c>
      <c r="B49" s="12">
        <v>23.338082289068232</v>
      </c>
      <c r="C49" s="12">
        <v>34.108470726338957</v>
      </c>
      <c r="D49" s="12">
        <v>67.626695818048432</v>
      </c>
      <c r="E49" s="23">
        <f t="shared" si="1"/>
        <v>28.723276507703595</v>
      </c>
      <c r="F49" s="23">
        <f t="shared" si="0"/>
        <v>41.69108294448521</v>
      </c>
    </row>
    <row r="50" spans="1:6" x14ac:dyDescent="0.25">
      <c r="A50" s="17" t="s">
        <v>9</v>
      </c>
      <c r="B50" s="12">
        <v>21.525772164343362</v>
      </c>
      <c r="C50" s="12">
        <v>33.720720322817314</v>
      </c>
      <c r="D50" s="12">
        <v>80.417523257520173</v>
      </c>
      <c r="E50" s="23">
        <f t="shared" si="1"/>
        <v>27.62324624358034</v>
      </c>
      <c r="F50" s="23">
        <f t="shared" si="0"/>
        <v>45.221338581560282</v>
      </c>
    </row>
    <row r="51" spans="1:6" x14ac:dyDescent="0.25">
      <c r="A51" s="16" t="s">
        <v>55</v>
      </c>
      <c r="B51" s="12">
        <v>26.337220425531918</v>
      </c>
      <c r="C51" s="11">
        <v>31.750009391049158</v>
      </c>
      <c r="D51" s="12"/>
      <c r="E51" s="23">
        <f t="shared" si="1"/>
        <v>29.043614908290536</v>
      </c>
    </row>
    <row r="52" spans="1:6" x14ac:dyDescent="0.25">
      <c r="A52" s="16" t="s">
        <v>56</v>
      </c>
      <c r="B52" s="12">
        <v>28.330565370506235</v>
      </c>
      <c r="C52" s="12">
        <v>28.382161261922228</v>
      </c>
      <c r="D52" s="12"/>
      <c r="E52" s="23">
        <f t="shared" si="1"/>
        <v>28.356363316214232</v>
      </c>
    </row>
    <row r="53" spans="1:6" x14ac:dyDescent="0.25">
      <c r="A53" s="17" t="s">
        <v>7</v>
      </c>
      <c r="B53" s="12">
        <v>25.179460821716802</v>
      </c>
      <c r="C53" s="12">
        <v>38.715170652971381</v>
      </c>
      <c r="D53" s="12">
        <v>76.577659721203219</v>
      </c>
      <c r="E53" s="23">
        <f t="shared" si="1"/>
        <v>31.947315737344091</v>
      </c>
      <c r="F53" s="23">
        <f t="shared" si="0"/>
        <v>46.824097065297131</v>
      </c>
    </row>
    <row r="54" spans="1:6" x14ac:dyDescent="0.25">
      <c r="A54" s="17" t="s">
        <v>57</v>
      </c>
      <c r="B54" s="12">
        <v>25.052082486617216</v>
      </c>
      <c r="C54" s="12">
        <v>34.354851242968948</v>
      </c>
      <c r="D54" s="12">
        <v>71.631075655441947</v>
      </c>
      <c r="E54" s="23">
        <f t="shared" si="1"/>
        <v>29.703466864793082</v>
      </c>
      <c r="F54" s="23">
        <f t="shared" si="0"/>
        <v>43.679336461676037</v>
      </c>
    </row>
    <row r="55" spans="1:6" x14ac:dyDescent="0.25">
      <c r="B55" s="19"/>
      <c r="C55" s="12"/>
      <c r="D55" s="12"/>
    </row>
    <row r="56" spans="1:6" x14ac:dyDescent="0.25">
      <c r="B56" s="19"/>
      <c r="C56" s="12"/>
      <c r="D56" s="12"/>
    </row>
    <row r="57" spans="1:6" x14ac:dyDescent="0.25">
      <c r="B57" s="19"/>
      <c r="C57" s="12"/>
      <c r="D57" s="12"/>
    </row>
    <row r="58" spans="1:6" x14ac:dyDescent="0.25">
      <c r="B58" s="19"/>
      <c r="C58" s="12"/>
      <c r="D58" s="12"/>
    </row>
    <row r="59" spans="1:6" x14ac:dyDescent="0.25">
      <c r="B59" s="19"/>
      <c r="C59" s="12"/>
      <c r="D59" s="12"/>
    </row>
    <row r="60" spans="1:6" x14ac:dyDescent="0.25">
      <c r="B60" s="19"/>
      <c r="C60" s="12"/>
      <c r="D60" s="12"/>
    </row>
    <row r="61" spans="1:6" x14ac:dyDescent="0.25">
      <c r="B61" s="19"/>
      <c r="C61" s="11"/>
      <c r="D61" s="12"/>
    </row>
    <row r="62" spans="1:6" x14ac:dyDescent="0.25">
      <c r="B62" s="19"/>
      <c r="C62" s="12"/>
      <c r="D62" s="12"/>
    </row>
    <row r="63" spans="1:6" x14ac:dyDescent="0.25">
      <c r="B63" s="19"/>
      <c r="C63" s="12"/>
      <c r="D63" s="12"/>
    </row>
    <row r="64" spans="1:6" x14ac:dyDescent="0.25">
      <c r="B64" s="19"/>
      <c r="C64" s="12"/>
      <c r="D64" s="12"/>
    </row>
    <row r="65" spans="2:4" x14ac:dyDescent="0.25">
      <c r="D65" s="12"/>
    </row>
    <row r="66" spans="2:4" x14ac:dyDescent="0.25">
      <c r="B66" s="20"/>
      <c r="C66" s="12"/>
    </row>
    <row r="67" spans="2:4" x14ac:dyDescent="0.25">
      <c r="B67" s="20"/>
      <c r="C67" s="12"/>
      <c r="D67" s="12"/>
    </row>
    <row r="68" spans="2:4" x14ac:dyDescent="0.25">
      <c r="D68" s="12"/>
    </row>
    <row r="69" spans="2:4" x14ac:dyDescent="0.25">
      <c r="B69" s="20"/>
      <c r="C69" s="12"/>
    </row>
    <row r="70" spans="2:4" x14ac:dyDescent="0.25">
      <c r="B70" s="20"/>
      <c r="C70" s="12"/>
      <c r="D70" s="12"/>
    </row>
    <row r="71" spans="2:4" x14ac:dyDescent="0.25">
      <c r="B71" s="20"/>
      <c r="C71" s="11"/>
      <c r="D71" s="12"/>
    </row>
    <row r="72" spans="2:4" x14ac:dyDescent="0.25">
      <c r="B72" s="20"/>
      <c r="C72" s="12"/>
    </row>
    <row r="73" spans="2:4" x14ac:dyDescent="0.25">
      <c r="B73" s="20"/>
      <c r="C73" s="12"/>
    </row>
    <row r="74" spans="2:4" x14ac:dyDescent="0.25">
      <c r="B74" s="21"/>
      <c r="C74" s="12"/>
      <c r="D74" s="12"/>
    </row>
    <row r="75" spans="2:4" x14ac:dyDescent="0.25">
      <c r="D7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Kansas Crop Performance Tests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Lingenfelser</dc:creator>
  <cp:lastModifiedBy>Jane Lingenfelser</cp:lastModifiedBy>
  <cp:lastPrinted>2026-07-30T20:57:00Z</cp:lastPrinted>
  <dcterms:created xsi:type="dcterms:W3CDTF">2009-10-20T15:02:39Z</dcterms:created>
  <dcterms:modified xsi:type="dcterms:W3CDTF">2026-08-04T18:51:09Z</dcterms:modified>
</cp:coreProperties>
</file>