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ing\Desktop\Forage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D32" i="1"/>
  <c r="C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32" i="1" s="1"/>
  <c r="E13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<sst xmlns="http://schemas.openxmlformats.org/spreadsheetml/2006/main" count="82" uniqueCount="64">
  <si>
    <t>2018 Garden City, Kansas Hay Performance Test, Finney County</t>
  </si>
  <si>
    <t>PERFORMANCE</t>
  </si>
  <si>
    <t>FORAGE QUALITY</t>
  </si>
  <si>
    <t>BRAND</t>
  </si>
  <si>
    <t>NAME</t>
  </si>
  <si>
    <t>1st Cutting</t>
  </si>
  <si>
    <t>2nd Cutting</t>
  </si>
  <si>
    <t>Total Yield</t>
  </si>
  <si>
    <t>1st Height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</si>
  <si>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</si>
  <si>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</si>
  <si>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</si>
  <si>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</si>
  <si>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</si>
  <si>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</si>
  <si>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</si>
  <si>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</si>
  <si>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</si>
  <si>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</si>
  <si>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</si>
  <si>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</si>
  <si>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</si>
  <si>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</si>
  <si>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</si>
  <si>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</si>
  <si>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</si>
  <si>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>Forage Sorghum</t>
  </si>
  <si>
    <t>Dyna-Gro Seed</t>
  </si>
  <si>
    <t>F75FS13</t>
  </si>
  <si>
    <t>KSU (check)</t>
  </si>
  <si>
    <t>Early Sumac</t>
  </si>
  <si>
    <t>Mixed Cane</t>
  </si>
  <si>
    <t>Rox Orange</t>
  </si>
  <si>
    <t>Sharp Bros Seed</t>
  </si>
  <si>
    <t>Canex</t>
  </si>
  <si>
    <t>Canex BMR 210</t>
  </si>
  <si>
    <t>Millet</t>
  </si>
  <si>
    <t>Chromatin Inc.</t>
  </si>
  <si>
    <t>Millex32</t>
  </si>
  <si>
    <t>PearlMil</t>
  </si>
  <si>
    <t>Sorghum Sudan</t>
  </si>
  <si>
    <t>Alta Seeds</t>
  </si>
  <si>
    <t>ADV S6504</t>
  </si>
  <si>
    <t>AS6402</t>
  </si>
  <si>
    <t>SP4105 BMR</t>
  </si>
  <si>
    <t>SP4555 BMR</t>
  </si>
  <si>
    <t>Danny Boy BMR</t>
  </si>
  <si>
    <t>Fullgraze BMR</t>
  </si>
  <si>
    <t>Grazex BMR 801</t>
  </si>
  <si>
    <t>Star Seed</t>
  </si>
  <si>
    <t xml:space="preserve">Bruiser BMR </t>
  </si>
  <si>
    <t>Nutrimaxx II BMR</t>
  </si>
  <si>
    <t>Ward Seed</t>
  </si>
  <si>
    <t>Nutri King BMR</t>
  </si>
  <si>
    <t>Super Sugar DM</t>
  </si>
  <si>
    <t>Sweet Forever BMR</t>
  </si>
  <si>
    <t>Sweet Six BMR</t>
  </si>
  <si>
    <t>Average</t>
  </si>
  <si>
    <t>LSD (0.05)</t>
  </si>
  <si>
    <t>Plant date: 6/5/2018</t>
  </si>
  <si>
    <t>Days to harvest:</t>
  </si>
  <si>
    <t>58,70,83</t>
  </si>
  <si>
    <t>Fullgraze II</t>
  </si>
  <si>
    <t>Fullgraze II BMR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</si>
</sst>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wrapText="1"/>
    </xf>
    <xf numFmtId="0" fontId="0" fillId="0" borderId="0" xfId="0" applyFont="1" applyFill="1" applyAlignment="1"/>
    <xf numFmtId="0" fontId="1" fillId="0" borderId="0" xfId="0" applyFont="1" applyBorder="1" applyAlignment="1"/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 applyFill="1"/>
    <xf numFmtId="1" fontId="2" fillId="0" borderId="0" xfId="0" applyNumberFormat="1" applyFont="1"/>
    <xf numFmtId="1" fontId="1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Font="1"/>
    <xf numFmtId="0" fontId="0" fillId="0" borderId="0" xfId="0" applyFont="1" applyFill="1" applyBorder="1"/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quotePrefix="1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workbookViewId="0">
      <selection activeCell="W12" sqref="W12"/>
    </sheetView>
  </sheetViews>
  <sheetFormatPr defaultRowHeight="12.75" x14ac:dyDescent="0.2"/>
  <cols>
    <col min="1" max="1" width="21.5703125" style="11" customWidth="1"/>
    <col min="2" max="2" width="17.7109375" style="11" customWidth="1"/>
    <col min="3" max="4" width="7.85546875" style="12" bestFit="1" customWidth="1"/>
    <col min="5" max="5" width="6" style="12" bestFit="1" customWidth="1"/>
    <col min="6" max="6" width="6.7109375" style="12" customWidth="1"/>
    <col min="7" max="7" width="6.7109375" style="12" bestFit="1" customWidth="1"/>
    <col min="8" max="9" width="6.140625" style="12" bestFit="1" customWidth="1"/>
    <col min="10" max="10" width="5.42578125" style="14" bestFit="1" customWidth="1"/>
    <col min="11" max="11" width="6.140625" style="14" customWidth="1"/>
    <col min="12" max="12" width="7.28515625" style="14" customWidth="1"/>
    <col min="13" max="13" width="6.28515625" style="14" customWidth="1"/>
    <col min="14" max="14" width="6.42578125" style="14" bestFit="1" customWidth="1"/>
    <col min="15" max="15" width="5.42578125" style="14" bestFit="1" customWidth="1"/>
    <col min="16" max="17" width="4.42578125" style="14" customWidth="1"/>
    <col min="18" max="18" width="5.42578125" style="14" customWidth="1"/>
    <col min="19" max="19" width="7.28515625" style="14" customWidth="1"/>
    <col min="20" max="20" width="6.85546875" style="14" bestFit="1" customWidth="1"/>
    <col min="21" max="21" width="6.42578125" style="14" bestFit="1" customWidth="1"/>
    <col min="22" max="22" width="5.42578125" style="14" bestFit="1" customWidth="1"/>
    <col min="23" max="23" width="18.42578125" style="11" customWidth="1"/>
    <col min="24" max="24" width="9.140625" style="11"/>
    <col min="25" max="25" width="19.5703125" style="11" customWidth="1"/>
    <col min="26" max="16384" width="9.140625" style="11"/>
  </cols>
  <sheetData>
    <row r="1" spans="1:29" s="1" customFormat="1" x14ac:dyDescent="0.2">
      <c r="A1" s="1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s="1" customFormat="1" ht="15" customHeight="1" x14ac:dyDescent="0.2">
      <c r="C2" s="43" t="s">
        <v>1</v>
      </c>
      <c r="D2" s="43"/>
      <c r="E2" s="43"/>
      <c r="F2" s="43"/>
      <c r="G2" s="43"/>
      <c r="H2" s="43"/>
      <c r="I2" s="44" t="s">
        <v>2</v>
      </c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9" s="1" customFormat="1" ht="51" x14ac:dyDescent="0.2">
      <c r="A3" s="1" t="s">
        <v>3</v>
      </c>
      <c r="B3" s="1" t="s">
        <v>4</v>
      </c>
      <c r="C3" s="4" t="s">
        <v>5</v>
      </c>
      <c r="D3" s="4" t="s">
        <v>6</v>
      </c>
      <c r="E3" s="4" t="s">
        <v>7</v>
      </c>
      <c r="F3" s="4" t="s">
        <v>5</v>
      </c>
      <c r="G3" s="4" t="s">
        <v>6</v>
      </c>
      <c r="H3" s="4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6" t="s">
        <v>20</v>
      </c>
      <c r="U3" s="5" t="s">
        <v>21</v>
      </c>
    </row>
    <row r="4" spans="1:29" s="1" customFormat="1" ht="15" x14ac:dyDescent="0.25">
      <c r="A4" s="7"/>
      <c r="B4" s="7"/>
      <c r="C4" s="45" t="s">
        <v>22</v>
      </c>
      <c r="D4" s="45"/>
      <c r="E4" s="45"/>
      <c r="F4" s="45" t="s">
        <v>23</v>
      </c>
      <c r="G4" s="45"/>
      <c r="H4" s="8" t="s">
        <v>24</v>
      </c>
      <c r="I4" s="8"/>
      <c r="J4" s="46" t="s">
        <v>25</v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Y4" s="9"/>
    </row>
    <row r="5" spans="1:29" ht="15" x14ac:dyDescent="0.25">
      <c r="A5" s="10" t="s">
        <v>26</v>
      </c>
      <c r="E5" s="13"/>
      <c r="K5" s="47"/>
      <c r="L5" s="47"/>
      <c r="M5" s="47"/>
      <c r="N5" s="47"/>
      <c r="Y5" s="9"/>
    </row>
    <row r="6" spans="1:29" ht="15" x14ac:dyDescent="0.25">
      <c r="A6" s="15" t="s">
        <v>27</v>
      </c>
      <c r="B6" s="9" t="s">
        <v>28</v>
      </c>
      <c r="C6" s="12">
        <v>8251.1916666666657</v>
      </c>
      <c r="D6" s="12">
        <v>3835.0949999999998</v>
      </c>
      <c r="E6" s="17">
        <f t="shared" ref="E6:E11" si="0">C6+D6</f>
        <v>12086.286666666665</v>
      </c>
      <c r="F6" s="14">
        <v>0.83000000000000007</v>
      </c>
      <c r="G6" s="14">
        <v>0.46666666666666662</v>
      </c>
      <c r="H6" s="18">
        <v>93.666666666666671</v>
      </c>
      <c r="I6" s="48">
        <v>39.563333333333333</v>
      </c>
      <c r="J6" s="48">
        <v>61.623333333333335</v>
      </c>
      <c r="K6" s="48">
        <v>72.766666666666666</v>
      </c>
      <c r="L6" s="48">
        <v>8.24</v>
      </c>
      <c r="M6" s="48">
        <v>54.333333333333336</v>
      </c>
      <c r="N6" s="48">
        <v>57.309666666666665</v>
      </c>
      <c r="O6" s="48">
        <v>0.22433333333333336</v>
      </c>
      <c r="P6" s="48">
        <v>0.52199999999999991</v>
      </c>
      <c r="Q6" s="48">
        <v>0.55133333333333334</v>
      </c>
      <c r="R6" s="48">
        <v>18.600333333333335</v>
      </c>
      <c r="S6" s="48">
        <v>10.226666666666667</v>
      </c>
      <c r="T6" s="48">
        <v>93.821666666666658</v>
      </c>
      <c r="U6" s="48">
        <v>51.852666666666664</v>
      </c>
      <c r="V6" s="19"/>
      <c r="W6" s="9"/>
      <c r="X6" s="16"/>
      <c r="Y6" s="9"/>
      <c r="AA6" s="20"/>
      <c r="AB6" s="21"/>
      <c r="AC6" s="22"/>
    </row>
    <row r="7" spans="1:29" ht="15" x14ac:dyDescent="0.25">
      <c r="A7" s="15" t="s">
        <v>29</v>
      </c>
      <c r="B7" s="9" t="s">
        <v>30</v>
      </c>
      <c r="C7" s="12">
        <v>7930.8240000000005</v>
      </c>
      <c r="D7" s="12">
        <v>4092.9863333333337</v>
      </c>
      <c r="E7" s="17">
        <f t="shared" si="0"/>
        <v>12023.810333333335</v>
      </c>
      <c r="F7" s="14">
        <v>0.83499999999999996</v>
      </c>
      <c r="G7" s="14">
        <v>0.48333333333333334</v>
      </c>
      <c r="H7" s="18">
        <v>78.666666666666671</v>
      </c>
      <c r="I7" s="48">
        <v>37.910000000000004</v>
      </c>
      <c r="J7" s="48">
        <v>60.1</v>
      </c>
      <c r="K7" s="48">
        <v>71.399999999999991</v>
      </c>
      <c r="L7" s="48">
        <v>8.3766666666666669</v>
      </c>
      <c r="M7" s="48">
        <v>50.933333333333337</v>
      </c>
      <c r="N7" s="48">
        <v>55.893000000000001</v>
      </c>
      <c r="O7" s="48">
        <v>0.23533333333333331</v>
      </c>
      <c r="P7" s="48">
        <v>0.53100000000000003</v>
      </c>
      <c r="Q7" s="48">
        <v>0.56233333333333324</v>
      </c>
      <c r="R7" s="48">
        <v>21.720333333333333</v>
      </c>
      <c r="S7" s="48">
        <v>9.7466666666666679</v>
      </c>
      <c r="T7" s="48">
        <v>97.539333333333346</v>
      </c>
      <c r="U7" s="48">
        <v>52.680666666666667</v>
      </c>
      <c r="V7" s="19"/>
      <c r="W7" s="9"/>
      <c r="X7" s="16"/>
      <c r="Y7" s="9"/>
      <c r="Z7" s="21"/>
      <c r="AA7" s="20"/>
      <c r="AB7" s="21"/>
      <c r="AC7" s="22"/>
    </row>
    <row r="8" spans="1:29" ht="15" x14ac:dyDescent="0.25">
      <c r="A8" s="15" t="s">
        <v>29</v>
      </c>
      <c r="B8" s="9" t="s">
        <v>31</v>
      </c>
      <c r="C8" s="18">
        <v>7201.577166666666</v>
      </c>
      <c r="D8" s="12">
        <v>4108.5146666666669</v>
      </c>
      <c r="E8" s="13">
        <f t="shared" si="0"/>
        <v>11310.091833333332</v>
      </c>
      <c r="F8" s="14">
        <v>0.84166666666666667</v>
      </c>
      <c r="G8" s="14">
        <v>0.46333333333333332</v>
      </c>
      <c r="H8" s="23">
        <v>84</v>
      </c>
      <c r="I8" s="48">
        <v>39.323333333333302</v>
      </c>
      <c r="J8" s="48">
        <v>63.476666666666667</v>
      </c>
      <c r="K8" s="48">
        <v>70.066666666666663</v>
      </c>
      <c r="L8" s="48">
        <v>8.3733333333333331</v>
      </c>
      <c r="M8" s="48">
        <v>51.133333333333333</v>
      </c>
      <c r="N8" s="48">
        <v>59.033333333333331</v>
      </c>
      <c r="O8" s="48">
        <v>0.21366666666666667</v>
      </c>
      <c r="P8" s="48">
        <v>0.51300000000000001</v>
      </c>
      <c r="Q8" s="48">
        <v>0.54066666666666674</v>
      </c>
      <c r="R8" s="48">
        <v>17.63</v>
      </c>
      <c r="S8" s="48">
        <v>10.743333333333334</v>
      </c>
      <c r="T8" s="48">
        <v>92.738</v>
      </c>
      <c r="U8" s="48">
        <v>51.048333333333339</v>
      </c>
      <c r="W8" s="24"/>
    </row>
    <row r="9" spans="1:29" ht="15" x14ac:dyDescent="0.25">
      <c r="A9" s="15" t="s">
        <v>29</v>
      </c>
      <c r="B9" s="9" t="s">
        <v>32</v>
      </c>
      <c r="C9" s="12">
        <v>6471.2816666666668</v>
      </c>
      <c r="D9" s="12">
        <v>2165.779</v>
      </c>
      <c r="E9" s="13">
        <f t="shared" si="0"/>
        <v>8637.0606666666663</v>
      </c>
      <c r="F9" s="14">
        <v>0.85333333333333339</v>
      </c>
      <c r="G9" s="14">
        <v>0.41666666666666669</v>
      </c>
      <c r="H9" s="12">
        <v>68.5</v>
      </c>
      <c r="I9" s="48">
        <v>38.236666666666672</v>
      </c>
      <c r="J9" s="48">
        <v>61.653333333333336</v>
      </c>
      <c r="K9" s="48">
        <v>72.8</v>
      </c>
      <c r="L9" s="48">
        <v>7.5533333333333337</v>
      </c>
      <c r="M9" s="48">
        <v>55.766666666666673</v>
      </c>
      <c r="N9" s="48">
        <v>57.337666666666657</v>
      </c>
      <c r="O9" s="48">
        <v>0.25600000000000001</v>
      </c>
      <c r="P9" s="48">
        <v>0.54866666666666675</v>
      </c>
      <c r="Q9" s="48">
        <v>0.58300000000000007</v>
      </c>
      <c r="R9" s="48">
        <v>21.949333333333332</v>
      </c>
      <c r="S9" s="48">
        <v>8.4466666666666654</v>
      </c>
      <c r="T9" s="48">
        <v>98.817999999999998</v>
      </c>
      <c r="U9" s="48">
        <v>54.246333333333332</v>
      </c>
      <c r="V9" s="19"/>
      <c r="W9" s="9"/>
      <c r="X9" s="16"/>
      <c r="Y9" s="9"/>
      <c r="Z9" s="21"/>
      <c r="AA9" s="20"/>
      <c r="AB9" s="21"/>
      <c r="AC9" s="22"/>
    </row>
    <row r="10" spans="1:29" ht="15" x14ac:dyDescent="0.25">
      <c r="A10" s="15" t="s">
        <v>33</v>
      </c>
      <c r="B10" s="9" t="s">
        <v>34</v>
      </c>
      <c r="C10" s="12">
        <v>7322.577166666666</v>
      </c>
      <c r="D10" s="2">
        <v>4986.7730000000001</v>
      </c>
      <c r="E10" s="17">
        <f t="shared" si="0"/>
        <v>12309.350166666667</v>
      </c>
      <c r="F10" s="14">
        <v>0.85833333333333339</v>
      </c>
      <c r="G10" s="14">
        <v>0.59</v>
      </c>
      <c r="H10" s="12">
        <v>100.33333333333333</v>
      </c>
      <c r="I10" s="48">
        <v>38.69</v>
      </c>
      <c r="J10" s="48">
        <v>61.156666666666666</v>
      </c>
      <c r="K10" s="48">
        <v>72.766666666666666</v>
      </c>
      <c r="L10" s="48">
        <v>8.1300000000000008</v>
      </c>
      <c r="M10" s="48">
        <v>54.06666666666667</v>
      </c>
      <c r="N10" s="48">
        <v>56.875666666666667</v>
      </c>
      <c r="O10" s="48">
        <v>0.24399999999999999</v>
      </c>
      <c r="P10" s="48">
        <v>0.53833333333333344</v>
      </c>
      <c r="Q10" s="48">
        <v>0.57100000000000006</v>
      </c>
      <c r="R10" s="48">
        <v>21.084333333333333</v>
      </c>
      <c r="S10" s="48">
        <v>9.9</v>
      </c>
      <c r="T10" s="48">
        <v>99.568333333333328</v>
      </c>
      <c r="U10" s="48">
        <v>53.351333333333336</v>
      </c>
      <c r="V10" s="19"/>
      <c r="W10" s="9"/>
      <c r="X10" s="16"/>
      <c r="Y10" s="9"/>
      <c r="Z10" s="21"/>
      <c r="AA10" s="20"/>
      <c r="AB10" s="21"/>
      <c r="AC10" s="22"/>
    </row>
    <row r="11" spans="1:29" ht="15" x14ac:dyDescent="0.25">
      <c r="A11" s="15" t="s">
        <v>33</v>
      </c>
      <c r="B11" s="20" t="s">
        <v>35</v>
      </c>
      <c r="C11" s="12">
        <v>9340.8571666666667</v>
      </c>
      <c r="D11" s="12">
        <v>3238.9279999999999</v>
      </c>
      <c r="E11" s="17">
        <f t="shared" si="0"/>
        <v>12579.785166666667</v>
      </c>
      <c r="F11" s="14">
        <v>0.84166666666666667</v>
      </c>
      <c r="G11" s="14">
        <v>0.46666666666666662</v>
      </c>
      <c r="H11" s="18">
        <v>93.333333333333329</v>
      </c>
      <c r="I11" s="48">
        <v>38.389999999999993</v>
      </c>
      <c r="J11" s="48">
        <v>61.593333333333334</v>
      </c>
      <c r="K11" s="48">
        <v>74.100000000000009</v>
      </c>
      <c r="L11" s="48">
        <v>8.27</v>
      </c>
      <c r="M11" s="48">
        <v>56.633333333333333</v>
      </c>
      <c r="N11" s="48">
        <v>57.282000000000004</v>
      </c>
      <c r="O11" s="48">
        <v>0.24466666666666667</v>
      </c>
      <c r="P11" s="48">
        <v>0.53833333333333344</v>
      </c>
      <c r="Q11" s="48">
        <v>0.57166666666666666</v>
      </c>
      <c r="R11" s="48">
        <v>19.344666666666669</v>
      </c>
      <c r="S11" s="48">
        <v>9.8966666666666665</v>
      </c>
      <c r="T11" s="48">
        <v>100.13666666666666</v>
      </c>
      <c r="U11" s="48">
        <v>53.359000000000002</v>
      </c>
      <c r="V11" s="19"/>
      <c r="W11" s="20"/>
      <c r="X11" s="16"/>
      <c r="Y11" s="20"/>
      <c r="AA11" s="20"/>
      <c r="AB11" s="21"/>
      <c r="AC11" s="22"/>
    </row>
    <row r="12" spans="1:29" ht="15" x14ac:dyDescent="0.25">
      <c r="A12" s="25" t="s">
        <v>36</v>
      </c>
      <c r="E12" s="13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9"/>
      <c r="X12" s="16"/>
      <c r="Y12" s="26"/>
      <c r="AA12" s="20"/>
      <c r="AB12" s="21"/>
      <c r="AC12" s="27"/>
    </row>
    <row r="13" spans="1:29" ht="15" x14ac:dyDescent="0.25">
      <c r="A13" s="26" t="s">
        <v>37</v>
      </c>
      <c r="B13" s="26" t="s">
        <v>38</v>
      </c>
      <c r="C13" s="12">
        <v>7128.4528333333337</v>
      </c>
      <c r="D13" s="2">
        <v>4866.2570000000005</v>
      </c>
      <c r="E13" s="17">
        <f>C13+D13</f>
        <v>11994.709833333334</v>
      </c>
      <c r="F13" s="14">
        <v>0.86</v>
      </c>
      <c r="G13" s="14">
        <v>0.34</v>
      </c>
      <c r="H13" s="18">
        <v>88.333333333333329</v>
      </c>
      <c r="I13" s="48">
        <v>41.596666666666664</v>
      </c>
      <c r="J13" s="48">
        <v>64.39</v>
      </c>
      <c r="K13" s="48">
        <v>71.36666666666666</v>
      </c>
      <c r="L13" s="48">
        <v>9.31</v>
      </c>
      <c r="M13" s="48">
        <v>54.666666666666664</v>
      </c>
      <c r="N13" s="48">
        <v>59.882666666666672</v>
      </c>
      <c r="O13" s="48">
        <v>0.20666666666666667</v>
      </c>
      <c r="P13" s="48">
        <v>0.50700000000000001</v>
      </c>
      <c r="Q13" s="48">
        <v>0.53366666666666662</v>
      </c>
      <c r="R13" s="48">
        <v>14.260666666666667</v>
      </c>
      <c r="S13" s="48">
        <v>12.44</v>
      </c>
      <c r="T13" s="48">
        <v>87.171000000000006</v>
      </c>
      <c r="U13" s="48">
        <v>50.503666666666668</v>
      </c>
      <c r="V13" s="19"/>
      <c r="W13" s="20"/>
      <c r="X13" s="16"/>
      <c r="Y13"/>
      <c r="AA13" s="20"/>
      <c r="AB13" s="21"/>
      <c r="AC13" s="27"/>
    </row>
    <row r="14" spans="1:29" ht="15" x14ac:dyDescent="0.25">
      <c r="A14" s="28" t="s">
        <v>27</v>
      </c>
      <c r="B14" s="24" t="s">
        <v>39</v>
      </c>
      <c r="C14" s="12">
        <v>7162.6353333333327</v>
      </c>
      <c r="D14" s="12">
        <v>3823.1563333333338</v>
      </c>
      <c r="E14" s="13">
        <f>C14+D14</f>
        <v>10985.791666666666</v>
      </c>
      <c r="F14" s="14">
        <v>0.83333333333333337</v>
      </c>
      <c r="G14" s="14">
        <v>0.30333333333333334</v>
      </c>
      <c r="H14" s="29">
        <v>85.333333333333329</v>
      </c>
      <c r="I14" s="48">
        <v>39.456666666666671</v>
      </c>
      <c r="J14" s="48">
        <v>62.793333333333329</v>
      </c>
      <c r="K14" s="48">
        <v>73.8</v>
      </c>
      <c r="L14" s="48">
        <v>8.413333333333334</v>
      </c>
      <c r="M14" s="48">
        <v>58.033333333333331</v>
      </c>
      <c r="N14" s="48">
        <v>58.398000000000003</v>
      </c>
      <c r="O14" s="48">
        <v>0.23666666666666666</v>
      </c>
      <c r="P14" s="48">
        <v>0.53266666666666662</v>
      </c>
      <c r="Q14" s="48">
        <v>0.56366666666666665</v>
      </c>
      <c r="R14" s="48">
        <v>16.832333333333334</v>
      </c>
      <c r="S14" s="48">
        <v>11.356666666666667</v>
      </c>
      <c r="T14" s="48">
        <v>95.129000000000005</v>
      </c>
      <c r="U14" s="48">
        <v>52.809666666666665</v>
      </c>
      <c r="V14" s="19"/>
      <c r="W14" s="9"/>
      <c r="X14" s="16"/>
      <c r="Y14"/>
      <c r="AA14" s="20"/>
      <c r="AB14" s="21"/>
      <c r="AC14" s="27"/>
    </row>
    <row r="15" spans="1:29" ht="15" x14ac:dyDescent="0.25">
      <c r="A15" s="25" t="s">
        <v>40</v>
      </c>
      <c r="E15" s="13"/>
      <c r="W15" s="26"/>
      <c r="X15" s="16"/>
      <c r="Y15" s="9"/>
      <c r="AA15" s="20"/>
      <c r="AB15" s="21"/>
      <c r="AC15" s="27"/>
    </row>
    <row r="16" spans="1:29" ht="15" x14ac:dyDescent="0.25">
      <c r="A16" s="30" t="s">
        <v>41</v>
      </c>
      <c r="B16" s="20" t="s">
        <v>42</v>
      </c>
      <c r="C16" s="2">
        <v>10483.137499999999</v>
      </c>
      <c r="D16" s="12">
        <v>1851.5420000000001</v>
      </c>
      <c r="E16" s="17">
        <f t="shared" ref="E16:E30" si="1">C16+D16</f>
        <v>12334.679499999998</v>
      </c>
      <c r="F16" s="14">
        <v>0.85166666666666657</v>
      </c>
      <c r="G16" s="14">
        <v>0.34666666666666668</v>
      </c>
      <c r="H16" s="31">
        <v>77</v>
      </c>
      <c r="I16" s="48">
        <v>43.186666666666667</v>
      </c>
      <c r="J16" s="48">
        <v>66.823333333333338</v>
      </c>
      <c r="K16" s="48">
        <v>70.900000000000006</v>
      </c>
      <c r="L16" s="48">
        <v>8.2333333333333325</v>
      </c>
      <c r="M16" s="48">
        <v>54.766666666666673</v>
      </c>
      <c r="N16" s="48">
        <v>62.145666666666671</v>
      </c>
      <c r="O16" s="48">
        <v>0.18933333333333335</v>
      </c>
      <c r="P16" s="48">
        <v>0.49199999999999999</v>
      </c>
      <c r="Q16" s="48">
        <v>0.51633333333333342</v>
      </c>
      <c r="R16" s="48">
        <v>15.177666666666667</v>
      </c>
      <c r="S16" s="48">
        <v>8.6900000000000013</v>
      </c>
      <c r="T16" s="48">
        <v>79.230999999999995</v>
      </c>
      <c r="U16" s="48">
        <v>49.17166666666666</v>
      </c>
      <c r="V16" s="19"/>
      <c r="W16" s="20"/>
      <c r="X16" s="16"/>
      <c r="Y16" s="20"/>
      <c r="AA16" s="32"/>
      <c r="AB16" s="33"/>
      <c r="AC16" s="34"/>
    </row>
    <row r="17" spans="1:29" ht="15" x14ac:dyDescent="0.25">
      <c r="A17" s="30" t="s">
        <v>41</v>
      </c>
      <c r="B17" s="20" t="s">
        <v>43</v>
      </c>
      <c r="C17" s="2">
        <v>10700.191333333334</v>
      </c>
      <c r="D17" s="12">
        <v>1291.5943333333335</v>
      </c>
      <c r="E17" s="17">
        <f t="shared" si="1"/>
        <v>11991.785666666667</v>
      </c>
      <c r="F17" s="14">
        <v>0.79666666666666675</v>
      </c>
      <c r="G17" s="14">
        <v>0.32333333333333331</v>
      </c>
      <c r="H17" s="31">
        <v>73</v>
      </c>
      <c r="I17" s="48">
        <v>42.180000000000007</v>
      </c>
      <c r="J17" s="48">
        <v>65.236666666666665</v>
      </c>
      <c r="K17" s="48">
        <v>70.2</v>
      </c>
      <c r="L17" s="48">
        <v>8.36</v>
      </c>
      <c r="M17" s="48">
        <v>51.733333333333327</v>
      </c>
      <c r="N17" s="48">
        <v>60.670333333333332</v>
      </c>
      <c r="O17" s="48">
        <v>0.18833333333333332</v>
      </c>
      <c r="P17" s="48">
        <v>0.4913333333333334</v>
      </c>
      <c r="Q17" s="48">
        <v>0.51533333333333342</v>
      </c>
      <c r="R17" s="48">
        <v>15.263</v>
      </c>
      <c r="S17" s="48">
        <v>10.469999999999999</v>
      </c>
      <c r="T17" s="48">
        <v>82.902333333333331</v>
      </c>
      <c r="U17" s="48">
        <v>49.121999999999993</v>
      </c>
      <c r="V17" s="19"/>
      <c r="W17" s="26"/>
      <c r="X17" s="16"/>
      <c r="Y17" s="20"/>
    </row>
    <row r="18" spans="1:29" ht="15" x14ac:dyDescent="0.25">
      <c r="A18" s="26" t="s">
        <v>37</v>
      </c>
      <c r="B18" s="26" t="s">
        <v>44</v>
      </c>
      <c r="C18" s="12">
        <v>10260.074000000001</v>
      </c>
      <c r="D18" s="12">
        <v>1064.5983333333334</v>
      </c>
      <c r="E18" s="13">
        <f t="shared" si="1"/>
        <v>11324.672333333334</v>
      </c>
      <c r="F18" s="14">
        <v>0.84833333333333327</v>
      </c>
      <c r="G18" s="14">
        <v>0.37000000000000005</v>
      </c>
      <c r="H18" s="31">
        <v>69</v>
      </c>
      <c r="I18" s="48">
        <v>41.669999999999995</v>
      </c>
      <c r="J18" s="48">
        <v>64.126666666666665</v>
      </c>
      <c r="K18" s="48">
        <v>71.2</v>
      </c>
      <c r="L18" s="48">
        <v>8.3233333333333324</v>
      </c>
      <c r="M18" s="48">
        <v>53.333333333333336</v>
      </c>
      <c r="N18" s="48">
        <v>59.637666666666668</v>
      </c>
      <c r="O18" s="48">
        <v>0.19166666666666668</v>
      </c>
      <c r="P18" s="48">
        <v>0.49433333333333335</v>
      </c>
      <c r="Q18" s="48">
        <v>0.51866666666666672</v>
      </c>
      <c r="R18" s="48">
        <v>15.765666666666668</v>
      </c>
      <c r="S18" s="48">
        <v>9.76</v>
      </c>
      <c r="T18" s="48">
        <v>83.531333333333336</v>
      </c>
      <c r="U18" s="48">
        <v>49.384000000000007</v>
      </c>
      <c r="V18" s="19"/>
      <c r="W18" s="9"/>
      <c r="X18" s="16"/>
      <c r="Y18" s="26"/>
      <c r="AA18" s="20"/>
      <c r="AB18" s="21"/>
      <c r="AC18" s="27"/>
    </row>
    <row r="19" spans="1:29" ht="15" x14ac:dyDescent="0.25">
      <c r="A19" s="26" t="s">
        <v>37</v>
      </c>
      <c r="B19" s="26" t="s">
        <v>45</v>
      </c>
      <c r="C19" s="12">
        <v>6598.3115000000007</v>
      </c>
      <c r="D19" s="2">
        <v>5547.6080000000002</v>
      </c>
      <c r="E19" s="17">
        <f t="shared" si="1"/>
        <v>12145.9195</v>
      </c>
      <c r="F19" s="14">
        <v>0.8666666666666667</v>
      </c>
      <c r="G19" s="14">
        <v>0.60333333333333339</v>
      </c>
      <c r="H19" s="31">
        <v>97.333333333333329</v>
      </c>
      <c r="I19" s="48">
        <v>38.893333333333338</v>
      </c>
      <c r="J19" s="48">
        <v>59.986666666666672</v>
      </c>
      <c r="K19" s="48">
        <v>74.233333333333334</v>
      </c>
      <c r="L19" s="48">
        <v>8.0933333333333337</v>
      </c>
      <c r="M19" s="48">
        <v>55.533333333333339</v>
      </c>
      <c r="N19" s="48">
        <v>55.787666666666667</v>
      </c>
      <c r="O19" s="48">
        <v>0.21933333333333335</v>
      </c>
      <c r="P19" s="48">
        <v>0.51766666666666661</v>
      </c>
      <c r="Q19" s="48">
        <v>0.54633333333333334</v>
      </c>
      <c r="R19" s="48">
        <v>17.159000000000002</v>
      </c>
      <c r="S19" s="48">
        <v>11.703333333333333</v>
      </c>
      <c r="T19" s="48">
        <v>94.105999999999995</v>
      </c>
      <c r="U19" s="48">
        <v>51.478666666666669</v>
      </c>
      <c r="V19" s="19"/>
      <c r="W19" s="24"/>
      <c r="X19" s="16"/>
      <c r="Y19" s="26"/>
    </row>
    <row r="20" spans="1:29" ht="15" x14ac:dyDescent="0.25">
      <c r="A20" s="15" t="s">
        <v>27</v>
      </c>
      <c r="B20" s="9" t="s">
        <v>46</v>
      </c>
      <c r="C20" s="12">
        <v>6090.2123333333329</v>
      </c>
      <c r="D20" s="2">
        <v>5451.2919999999995</v>
      </c>
      <c r="E20" s="13">
        <f t="shared" si="1"/>
        <v>11541.504333333332</v>
      </c>
      <c r="F20" s="14">
        <v>0.87999999999999989</v>
      </c>
      <c r="G20" s="14">
        <v>0.63</v>
      </c>
      <c r="H20" s="31">
        <v>98.666666666666671</v>
      </c>
      <c r="I20" s="48">
        <v>41.17</v>
      </c>
      <c r="J20" s="48">
        <v>62.423333333333339</v>
      </c>
      <c r="K20" s="48">
        <v>76.733333333333334</v>
      </c>
      <c r="L20" s="48">
        <v>8.1366666666666667</v>
      </c>
      <c r="M20" s="48">
        <v>62.43333333333333</v>
      </c>
      <c r="N20" s="48">
        <v>58.054000000000002</v>
      </c>
      <c r="O20" s="48">
        <v>0.24</v>
      </c>
      <c r="P20" s="48">
        <v>0.53466666666666673</v>
      </c>
      <c r="Q20" s="48">
        <v>0.56700000000000006</v>
      </c>
      <c r="R20" s="48">
        <v>14.493</v>
      </c>
      <c r="S20" s="48">
        <v>12.266666666666667</v>
      </c>
      <c r="T20" s="48">
        <v>95.923333333333332</v>
      </c>
      <c r="U20" s="48">
        <v>53.019000000000005</v>
      </c>
      <c r="V20" s="19"/>
      <c r="W20"/>
      <c r="X20" s="16"/>
      <c r="Y20" s="9"/>
      <c r="AA20" s="20"/>
      <c r="AB20" s="21"/>
      <c r="AC20" s="27"/>
    </row>
    <row r="21" spans="1:29" ht="15" x14ac:dyDescent="0.25">
      <c r="A21" s="15" t="s">
        <v>27</v>
      </c>
      <c r="B21" s="9" t="s">
        <v>47</v>
      </c>
      <c r="C21" s="12">
        <v>9411.3396666666667</v>
      </c>
      <c r="D21" s="12">
        <v>1122.5976666666666</v>
      </c>
      <c r="E21" s="13">
        <f t="shared" si="1"/>
        <v>10533.937333333333</v>
      </c>
      <c r="F21" s="14">
        <v>0.83000000000000007</v>
      </c>
      <c r="G21" s="14">
        <v>0.34</v>
      </c>
      <c r="H21" s="31">
        <v>83.333333333333329</v>
      </c>
      <c r="I21" s="48">
        <v>40.696666666666665</v>
      </c>
      <c r="J21" s="48">
        <v>63.556666666666665</v>
      </c>
      <c r="K21" s="48">
        <v>73.2</v>
      </c>
      <c r="L21" s="48">
        <v>8.4666666666666668</v>
      </c>
      <c r="M21" s="48">
        <v>55.333333333333336</v>
      </c>
      <c r="N21" s="48">
        <v>59.107333333333337</v>
      </c>
      <c r="O21" s="48">
        <v>0.22133333333333335</v>
      </c>
      <c r="P21" s="48">
        <v>0.51933333333333331</v>
      </c>
      <c r="Q21" s="48">
        <v>0.54833333333333334</v>
      </c>
      <c r="R21" s="48">
        <v>19.749333333333336</v>
      </c>
      <c r="S21" s="48">
        <v>8.3800000000000008</v>
      </c>
      <c r="T21" s="48">
        <v>88.600999999999999</v>
      </c>
      <c r="U21" s="48">
        <v>51.625999999999998</v>
      </c>
      <c r="V21" s="19"/>
      <c r="W21"/>
      <c r="X21" s="16"/>
      <c r="Y21" s="9"/>
      <c r="AA21" s="20"/>
      <c r="AB21" s="21"/>
      <c r="AC21" s="27"/>
    </row>
    <row r="22" spans="1:29" ht="15" x14ac:dyDescent="0.25">
      <c r="A22" s="15" t="s">
        <v>27</v>
      </c>
      <c r="B22" s="9" t="s">
        <v>62</v>
      </c>
      <c r="C22" s="12">
        <v>7360.7526666666672</v>
      </c>
      <c r="D22" s="12">
        <v>3613.7053333333333</v>
      </c>
      <c r="E22" s="13">
        <f t="shared" si="1"/>
        <v>10974.458000000001</v>
      </c>
      <c r="F22" s="14">
        <v>0.85499999999999998</v>
      </c>
      <c r="G22" s="14">
        <v>0.51333333333333331</v>
      </c>
      <c r="H22" s="18">
        <v>100.66666666666667</v>
      </c>
      <c r="I22" s="48">
        <v>40.273333333333333</v>
      </c>
      <c r="J22" s="48">
        <v>65.073333333333323</v>
      </c>
      <c r="K22" s="48">
        <v>68.266666666666666</v>
      </c>
      <c r="L22" s="48">
        <v>9.1433333333333326</v>
      </c>
      <c r="M22" s="48">
        <v>50.5</v>
      </c>
      <c r="N22" s="48">
        <v>60.517999999999994</v>
      </c>
      <c r="O22" s="48">
        <v>0.18899999999999997</v>
      </c>
      <c r="P22" s="48">
        <v>0.4916666666666667</v>
      </c>
      <c r="Q22" s="48">
        <v>0.51600000000000001</v>
      </c>
      <c r="R22" s="48">
        <v>16.288666666666668</v>
      </c>
      <c r="S22" s="48">
        <v>9.4033333333333342</v>
      </c>
      <c r="T22" s="48">
        <v>84.322000000000003</v>
      </c>
      <c r="U22" s="48">
        <v>49.165999999999997</v>
      </c>
      <c r="V22" s="19"/>
      <c r="W22"/>
      <c r="X22" s="16"/>
      <c r="Y22" s="9"/>
      <c r="AA22" s="20"/>
      <c r="AB22" s="21"/>
      <c r="AC22" s="27"/>
    </row>
    <row r="23" spans="1:29" ht="15" x14ac:dyDescent="0.25">
      <c r="A23" s="15" t="s">
        <v>27</v>
      </c>
      <c r="B23" s="9" t="s">
        <v>63</v>
      </c>
      <c r="C23" s="12">
        <v>10134.617166666667</v>
      </c>
      <c r="D23" s="12">
        <v>2545.0736666666667</v>
      </c>
      <c r="E23" s="17">
        <f t="shared" si="1"/>
        <v>12679.690833333334</v>
      </c>
      <c r="F23" s="14">
        <v>0.81333333333333335</v>
      </c>
      <c r="G23" s="14">
        <v>0.46333333333333332</v>
      </c>
      <c r="H23" s="18">
        <v>90</v>
      </c>
      <c r="I23" s="48">
        <v>42.764000000000003</v>
      </c>
      <c r="J23" s="48">
        <v>67.706666666666663</v>
      </c>
      <c r="K23" s="48">
        <v>67.433333333333337</v>
      </c>
      <c r="L23" s="48">
        <v>8.07</v>
      </c>
      <c r="M23" s="48">
        <v>49.733333333333327</v>
      </c>
      <c r="N23" s="48">
        <v>62.967333333333329</v>
      </c>
      <c r="O23" s="48">
        <v>0.17999999999999997</v>
      </c>
      <c r="P23" s="48">
        <v>0.48433333333333334</v>
      </c>
      <c r="Q23" s="48">
        <v>0.50700000000000001</v>
      </c>
      <c r="R23" s="48">
        <v>16.686</v>
      </c>
      <c r="S23" s="48">
        <v>7.7299999999999995</v>
      </c>
      <c r="T23" s="48">
        <v>75.125</v>
      </c>
      <c r="U23" s="48">
        <v>48.483000000000004</v>
      </c>
      <c r="V23" s="19"/>
      <c r="W23"/>
      <c r="X23" s="16"/>
      <c r="Y23" s="9"/>
      <c r="AA23" s="20"/>
      <c r="AB23" s="21"/>
      <c r="AC23" s="27"/>
    </row>
    <row r="24" spans="1:29" ht="15" x14ac:dyDescent="0.25">
      <c r="A24" s="15" t="s">
        <v>33</v>
      </c>
      <c r="B24" s="9" t="s">
        <v>48</v>
      </c>
      <c r="C24" s="12">
        <v>8852.400333333333</v>
      </c>
      <c r="D24" s="12">
        <v>4202.6526666666668</v>
      </c>
      <c r="E24" s="17">
        <f t="shared" si="1"/>
        <v>13055.053</v>
      </c>
      <c r="F24" s="14">
        <v>0.82666666666666666</v>
      </c>
      <c r="G24" s="14">
        <v>0.40666666666666668</v>
      </c>
      <c r="H24" s="18">
        <v>109.33333333333333</v>
      </c>
      <c r="I24" s="48">
        <v>42.660000000000004</v>
      </c>
      <c r="J24" s="48">
        <v>65.983333333333334</v>
      </c>
      <c r="K24" s="48">
        <v>67.533333333333331</v>
      </c>
      <c r="L24" s="48">
        <v>9.43</v>
      </c>
      <c r="M24" s="48">
        <v>49.56666666666667</v>
      </c>
      <c r="N24" s="48">
        <v>61.364666666666665</v>
      </c>
      <c r="O24" s="48">
        <v>0.18233333333333332</v>
      </c>
      <c r="P24" s="48">
        <v>0.48633333333333334</v>
      </c>
      <c r="Q24" s="48">
        <v>0.5093333333333333</v>
      </c>
      <c r="R24" s="48">
        <v>15.075666666666669</v>
      </c>
      <c r="S24" s="48">
        <v>10.303333333333333</v>
      </c>
      <c r="T24" s="48">
        <v>80.39266666666667</v>
      </c>
      <c r="U24" s="48">
        <v>48.647333333333336</v>
      </c>
      <c r="V24" s="19"/>
      <c r="W24" s="9"/>
      <c r="Y24" s="9"/>
    </row>
    <row r="25" spans="1:29" ht="15" x14ac:dyDescent="0.25">
      <c r="A25" s="15" t="s">
        <v>49</v>
      </c>
      <c r="B25" s="20" t="s">
        <v>50</v>
      </c>
      <c r="C25" s="12">
        <v>7968.0920000000006</v>
      </c>
      <c r="D25" s="12">
        <v>3298.0969999999998</v>
      </c>
      <c r="E25" s="13">
        <f t="shared" si="1"/>
        <v>11266.189</v>
      </c>
      <c r="F25" s="14">
        <v>0.83666666666666656</v>
      </c>
      <c r="G25" s="14">
        <v>0.47000000000000003</v>
      </c>
      <c r="H25" s="18">
        <v>79.333333333333329</v>
      </c>
      <c r="I25" s="48">
        <v>38.373333333333335</v>
      </c>
      <c r="J25" s="48">
        <v>62.466666666666669</v>
      </c>
      <c r="K25" s="48">
        <v>75.633333333333326</v>
      </c>
      <c r="L25" s="48">
        <v>7.82</v>
      </c>
      <c r="M25" s="48">
        <v>60.466666666666661</v>
      </c>
      <c r="N25" s="48">
        <v>58.093999999999994</v>
      </c>
      <c r="O25" s="48">
        <v>0.26</v>
      </c>
      <c r="P25" s="48">
        <v>0.55166666666666675</v>
      </c>
      <c r="Q25" s="48">
        <v>0.58699999999999997</v>
      </c>
      <c r="R25" s="48">
        <v>18.399333333333335</v>
      </c>
      <c r="S25" s="48">
        <v>9.89</v>
      </c>
      <c r="T25" s="48">
        <v>104.12633333333333</v>
      </c>
      <c r="U25" s="48">
        <v>54.562666666666672</v>
      </c>
      <c r="V25" s="19"/>
      <c r="W25" s="9"/>
      <c r="X25" s="16"/>
      <c r="Y25" s="20"/>
      <c r="AA25" s="20"/>
      <c r="AB25" s="21"/>
      <c r="AC25" s="27"/>
    </row>
    <row r="26" spans="1:29" ht="15" x14ac:dyDescent="0.25">
      <c r="A26" s="15" t="s">
        <v>49</v>
      </c>
      <c r="B26" s="20" t="s">
        <v>51</v>
      </c>
      <c r="C26" s="2">
        <v>12242.961499999999</v>
      </c>
      <c r="D26" s="12">
        <v>1270.7823333333333</v>
      </c>
      <c r="E26" s="17">
        <f t="shared" si="1"/>
        <v>13513.743833333332</v>
      </c>
      <c r="F26" s="14">
        <v>0.82666666666666655</v>
      </c>
      <c r="G26" s="14">
        <v>0.43333333333333335</v>
      </c>
      <c r="H26" s="31">
        <v>99</v>
      </c>
      <c r="I26" s="48">
        <v>42.01</v>
      </c>
      <c r="J26" s="48">
        <v>63.126666666666665</v>
      </c>
      <c r="K26" s="48">
        <v>71.8</v>
      </c>
      <c r="L26" s="48">
        <v>9.4700000000000006</v>
      </c>
      <c r="M26" s="48">
        <v>51.133333333333333</v>
      </c>
      <c r="N26" s="48">
        <v>58.707666666666661</v>
      </c>
      <c r="O26" s="48">
        <v>0.18433333333333332</v>
      </c>
      <c r="P26" s="48">
        <v>0.48799999999999999</v>
      </c>
      <c r="Q26" s="48">
        <v>0.51133333333333331</v>
      </c>
      <c r="R26" s="48">
        <v>18.595666666666663</v>
      </c>
      <c r="S26" s="48">
        <v>8.9733333333333309</v>
      </c>
      <c r="T26" s="48">
        <v>80.619000000000014</v>
      </c>
      <c r="U26" s="48">
        <v>48.800333333333334</v>
      </c>
      <c r="V26" s="19"/>
      <c r="W26" s="26"/>
      <c r="X26" s="16"/>
      <c r="Y26" s="20"/>
      <c r="AA26" s="20"/>
      <c r="AB26" s="21"/>
      <c r="AC26" s="27"/>
    </row>
    <row r="27" spans="1:29" ht="15" x14ac:dyDescent="0.25">
      <c r="A27" s="15" t="s">
        <v>52</v>
      </c>
      <c r="B27" t="s">
        <v>53</v>
      </c>
      <c r="C27" s="12">
        <v>7320.5806666666658</v>
      </c>
      <c r="D27" s="2">
        <v>5454.5590000000002</v>
      </c>
      <c r="E27" s="17">
        <f t="shared" si="1"/>
        <v>12775.139666666666</v>
      </c>
      <c r="F27" s="14">
        <v>0.85833333333333339</v>
      </c>
      <c r="G27" s="14">
        <v>0.57333333333333336</v>
      </c>
      <c r="H27" s="31">
        <v>86.666666666666671</v>
      </c>
      <c r="I27" s="48">
        <v>38.369999999999997</v>
      </c>
      <c r="J27" s="48">
        <v>60.123333333333335</v>
      </c>
      <c r="K27" s="48">
        <v>76.566666666666663</v>
      </c>
      <c r="L27" s="48">
        <v>7.56</v>
      </c>
      <c r="M27" s="48">
        <v>60.1</v>
      </c>
      <c r="N27" s="48">
        <v>55.914666666666669</v>
      </c>
      <c r="O27" s="48">
        <v>0.24066666666666667</v>
      </c>
      <c r="P27" s="48">
        <v>0.53566666666666662</v>
      </c>
      <c r="Q27" s="48">
        <v>0.56766666666666665</v>
      </c>
      <c r="R27" s="48">
        <v>16.471999999999998</v>
      </c>
      <c r="S27" s="48">
        <v>12.183333333333332</v>
      </c>
      <c r="T27" s="48">
        <v>100.73399999999999</v>
      </c>
      <c r="U27" s="48">
        <v>53.108666666666664</v>
      </c>
      <c r="V27" s="19"/>
      <c r="W27" s="20"/>
      <c r="X27" s="16"/>
      <c r="Y27"/>
      <c r="AA27" s="20"/>
      <c r="AB27" s="21"/>
      <c r="AC27" s="27"/>
    </row>
    <row r="28" spans="1:29" ht="15" x14ac:dyDescent="0.25">
      <c r="A28" s="15" t="s">
        <v>52</v>
      </c>
      <c r="B28" t="s">
        <v>54</v>
      </c>
      <c r="C28" s="2">
        <v>11479.431333333332</v>
      </c>
      <c r="D28" s="12">
        <v>2474.7323333333334</v>
      </c>
      <c r="E28" s="17">
        <f t="shared" si="1"/>
        <v>13954.163666666665</v>
      </c>
      <c r="F28" s="14">
        <v>0.81333333333333335</v>
      </c>
      <c r="G28" s="14">
        <v>0.38000000000000006</v>
      </c>
      <c r="H28" s="18">
        <v>99.333333333333329</v>
      </c>
      <c r="I28" s="48">
        <v>40.823333333333331</v>
      </c>
      <c r="J28" s="48">
        <v>63.258000000000003</v>
      </c>
      <c r="K28" s="48">
        <v>68.933333333333337</v>
      </c>
      <c r="L28" s="48">
        <v>8.9</v>
      </c>
      <c r="M28" s="48">
        <v>48.933333333333337</v>
      </c>
      <c r="N28" s="48">
        <v>58.829666666666668</v>
      </c>
      <c r="O28" s="48">
        <v>0.20399999999999999</v>
      </c>
      <c r="P28" s="48">
        <v>0.50433333333333341</v>
      </c>
      <c r="Q28" s="48">
        <v>0.53100000000000003</v>
      </c>
      <c r="R28" s="48">
        <v>20.713666666666668</v>
      </c>
      <c r="S28" s="48">
        <v>8.43</v>
      </c>
      <c r="T28" s="48">
        <v>84.343666666666664</v>
      </c>
      <c r="U28" s="48">
        <v>50.31133333333333</v>
      </c>
      <c r="V28" s="19"/>
      <c r="W28" s="20"/>
      <c r="X28" s="16"/>
      <c r="Y28"/>
      <c r="AA28" s="20"/>
      <c r="AB28" s="21"/>
      <c r="AC28" s="27"/>
    </row>
    <row r="29" spans="1:29" ht="15" x14ac:dyDescent="0.25">
      <c r="A29" s="15" t="s">
        <v>52</v>
      </c>
      <c r="B29" t="s">
        <v>55</v>
      </c>
      <c r="C29" s="12">
        <v>6053.7510000000002</v>
      </c>
      <c r="D29" s="2">
        <v>5673.2463333333335</v>
      </c>
      <c r="E29" s="17">
        <f t="shared" si="1"/>
        <v>11726.997333333333</v>
      </c>
      <c r="F29" s="14">
        <v>0.85166666666666657</v>
      </c>
      <c r="G29" s="14">
        <v>0.53666666666666674</v>
      </c>
      <c r="H29" s="31">
        <v>98.333333333333329</v>
      </c>
      <c r="I29" s="48">
        <v>40.636666666666663</v>
      </c>
      <c r="J29" s="48">
        <v>62.456666666666671</v>
      </c>
      <c r="K29" s="48">
        <v>70.966666666666669</v>
      </c>
      <c r="L29" s="48">
        <v>9.0933333333333337</v>
      </c>
      <c r="M29" s="48">
        <v>52.066666666666663</v>
      </c>
      <c r="N29" s="48">
        <v>58.084666666666671</v>
      </c>
      <c r="O29" s="48">
        <v>0.21133333333333335</v>
      </c>
      <c r="P29" s="48">
        <v>0.51066666666666671</v>
      </c>
      <c r="Q29" s="48">
        <v>0.53833333333333322</v>
      </c>
      <c r="R29" s="48">
        <v>17.842333333333332</v>
      </c>
      <c r="S29" s="48">
        <v>10.993333333333334</v>
      </c>
      <c r="T29" s="48">
        <v>90.083666666666659</v>
      </c>
      <c r="U29" s="48">
        <v>50.857666666666667</v>
      </c>
      <c r="V29" s="19"/>
      <c r="W29" s="9"/>
      <c r="X29" s="16"/>
      <c r="Y29"/>
      <c r="Z29" s="21"/>
      <c r="AA29" s="20"/>
      <c r="AB29" s="21"/>
      <c r="AC29" s="35"/>
    </row>
    <row r="30" spans="1:29" ht="15" x14ac:dyDescent="0.25">
      <c r="A30" s="15" t="s">
        <v>52</v>
      </c>
      <c r="B30" t="s">
        <v>56</v>
      </c>
      <c r="C30" s="12">
        <v>7531.2214999999997</v>
      </c>
      <c r="D30" s="2">
        <v>5941.4630000000006</v>
      </c>
      <c r="E30" s="17">
        <f t="shared" si="1"/>
        <v>13472.684499999999</v>
      </c>
      <c r="F30" s="14">
        <v>0.8566666666666668</v>
      </c>
      <c r="G30" s="14">
        <v>0.56666666666666676</v>
      </c>
      <c r="H30" s="31">
        <v>96</v>
      </c>
      <c r="I30" s="48">
        <v>40.276666666666664</v>
      </c>
      <c r="J30" s="48">
        <v>62.43</v>
      </c>
      <c r="K30" s="48">
        <v>74.766666666666666</v>
      </c>
      <c r="L30" s="48">
        <v>7.9899999999999993</v>
      </c>
      <c r="M30" s="48">
        <v>58.566666666666663</v>
      </c>
      <c r="N30" s="48">
        <v>58.06</v>
      </c>
      <c r="O30" s="48">
        <v>0.23966666666666669</v>
      </c>
      <c r="P30" s="48">
        <v>0.53466666666666673</v>
      </c>
      <c r="Q30" s="48">
        <v>0.56666666666666676</v>
      </c>
      <c r="R30" s="48">
        <v>17.043333333333333</v>
      </c>
      <c r="S30" s="48">
        <v>10.936666666666667</v>
      </c>
      <c r="T30" s="48">
        <v>97.677999999999997</v>
      </c>
      <c r="U30" s="48">
        <v>53.016333333333336</v>
      </c>
      <c r="V30" s="19"/>
      <c r="W30" s="9"/>
      <c r="X30" s="16"/>
      <c r="Y30"/>
      <c r="Z30" s="21"/>
      <c r="AA30" s="20"/>
      <c r="AB30" s="21"/>
      <c r="AC30" s="22"/>
    </row>
    <row r="32" spans="1:29" x14ac:dyDescent="0.2">
      <c r="A32" s="36"/>
      <c r="B32" s="36" t="s">
        <v>57</v>
      </c>
      <c r="C32" s="37">
        <f t="shared" ref="C32:I32" si="2">AVERAGE(C6:C30)</f>
        <v>8404.1944130434767</v>
      </c>
      <c r="D32" s="37">
        <f t="shared" si="2"/>
        <v>3561.7840579710146</v>
      </c>
      <c r="E32" s="37">
        <f t="shared" si="2"/>
        <v>11965.978471014494</v>
      </c>
      <c r="F32" s="38">
        <f t="shared" si="2"/>
        <v>0.84195652173913016</v>
      </c>
      <c r="G32" s="38">
        <f t="shared" si="2"/>
        <v>0.45594202898550729</v>
      </c>
      <c r="H32" s="38">
        <f t="shared" si="2"/>
        <v>89.094202898550719</v>
      </c>
      <c r="I32" s="38">
        <f t="shared" si="2"/>
        <v>40.31089855072463</v>
      </c>
      <c r="J32" s="38">
        <f>AVERAGE(J11:J30)</f>
        <v>63.530814814814825</v>
      </c>
      <c r="K32" s="38">
        <f t="shared" ref="K32:U32" si="3">AVERAGE(K6:K30)</f>
        <v>72.062318840579707</v>
      </c>
      <c r="L32" s="38">
        <f t="shared" si="3"/>
        <v>8.4242028985507265</v>
      </c>
      <c r="M32" s="38">
        <f t="shared" si="3"/>
        <v>54.337681159420292</v>
      </c>
      <c r="N32" s="38">
        <f t="shared" si="3"/>
        <v>58.693710144927536</v>
      </c>
      <c r="O32" s="38">
        <f t="shared" si="3"/>
        <v>0.21750724637681154</v>
      </c>
      <c r="P32" s="38">
        <f t="shared" si="3"/>
        <v>0.51598550724637682</v>
      </c>
      <c r="Q32" s="38">
        <f t="shared" si="3"/>
        <v>0.54450724637681158</v>
      </c>
      <c r="R32" s="38">
        <f t="shared" si="3"/>
        <v>17.658536231884057</v>
      </c>
      <c r="S32" s="38">
        <f t="shared" si="3"/>
        <v>10.124782608695654</v>
      </c>
      <c r="T32" s="38">
        <f t="shared" si="3"/>
        <v>90.723536231884069</v>
      </c>
      <c r="U32" s="38">
        <f t="shared" si="3"/>
        <v>51.330710144927536</v>
      </c>
      <c r="V32" s="38"/>
    </row>
    <row r="33" spans="1:22" x14ac:dyDescent="0.2">
      <c r="A33" s="39"/>
      <c r="B33" s="40" t="s">
        <v>58</v>
      </c>
      <c r="C33" s="41">
        <v>1775.6</v>
      </c>
      <c r="D33" s="41">
        <v>1351.9</v>
      </c>
      <c r="E33" s="41">
        <v>2304.5</v>
      </c>
      <c r="F33" s="41"/>
      <c r="G33" s="41"/>
      <c r="H33" s="41"/>
      <c r="I33" s="4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5" spans="1:22" x14ac:dyDescent="0.2">
      <c r="A35" s="11" t="s">
        <v>59</v>
      </c>
      <c r="D35" s="2"/>
    </row>
    <row r="36" spans="1:22" x14ac:dyDescent="0.2">
      <c r="A36" s="11" t="s">
        <v>60</v>
      </c>
      <c r="C36" s="12" t="s">
        <v>61</v>
      </c>
      <c r="D36" s="12">
        <v>150</v>
      </c>
    </row>
    <row r="39" spans="1:22" x14ac:dyDescent="0.2"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x14ac:dyDescent="0.2"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</sheetData>
  <mergeCells count="5">
    <mergeCell ref="C2:H2"/>
    <mergeCell ref="I2:V2"/>
    <mergeCell ref="C4:E4"/>
    <mergeCell ref="F4:G4"/>
    <mergeCell ref="J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dcterms:created xsi:type="dcterms:W3CDTF">2019-01-22T18:26:10Z</dcterms:created>
  <dcterms:modified xsi:type="dcterms:W3CDTF">2019-02-13T16:25:48Z</dcterms:modified>
</cp:coreProperties>
</file>