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6Data\16Forages\Means Excel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C33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E33" i="1" s="1"/>
</calcChain>
</file>

<file path=xl/sharedStrings.xml><?xml version="1.0" encoding="utf-8"?>
<sst xmlns="http://schemas.openxmlformats.org/spreadsheetml/2006/main" count="84" uniqueCount="65">
  <si>
    <t>2016 Hays, Kansas Forage Hay Performance Test, Ellis County</t>
  </si>
  <si>
    <t>PERFORMANCE</t>
  </si>
  <si>
    <t>FORAGE QUALITY</t>
  </si>
  <si>
    <t>BRAND</t>
  </si>
  <si>
    <t>NAME</t>
  </si>
  <si>
    <t>1st Cutting</t>
  </si>
  <si>
    <t>2nd Cutting</t>
  </si>
  <si>
    <t>Total Yield</t>
  </si>
  <si>
    <t>1st Height</t>
  </si>
  <si>
    <t>2nd Height</t>
  </si>
  <si>
    <t>ADF</t>
  </si>
  <si>
    <t>NDF</t>
  </si>
  <si>
    <t>IVTDMD@48hr</t>
  </si>
  <si>
    <t>Lignin</t>
  </si>
  <si>
    <t>NDFD@48hr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</si>
  <si>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</si>
  <si>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</si>
  <si>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</si>
  <si>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</si>
  <si>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</si>
  <si>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</si>
  <si>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</si>
  <si>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</si>
  <si>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</si>
  <si>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</si>
  <si>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</si>
  <si>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</si>
  <si>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 xml:space="preserve">  Forage Sorghum</t>
  </si>
  <si>
    <t>Arrow Seed</t>
  </si>
  <si>
    <t>Arrow EXP2</t>
  </si>
  <si>
    <t>KSU</t>
  </si>
  <si>
    <t>Sumac</t>
  </si>
  <si>
    <t>Waconia</t>
  </si>
  <si>
    <t>Sharp Bros Seed</t>
  </si>
  <si>
    <t>Canex</t>
  </si>
  <si>
    <t>Canex BMR 210</t>
  </si>
  <si>
    <t>Canex BMR 600</t>
  </si>
  <si>
    <t>Star Seed</t>
  </si>
  <si>
    <t>Drylander BMR</t>
  </si>
  <si>
    <t xml:space="preserve">  Sorghum Sudan</t>
  </si>
  <si>
    <t>Advanta Seeds</t>
  </si>
  <si>
    <t>AS6401</t>
  </si>
  <si>
    <t>AS6402</t>
  </si>
  <si>
    <t>1st Choice BMR</t>
  </si>
  <si>
    <t>Arrow EXP1</t>
  </si>
  <si>
    <t xml:space="preserve">Honey Graze V </t>
  </si>
  <si>
    <t>Cropland</t>
  </si>
  <si>
    <t>Greentreat 1922</t>
  </si>
  <si>
    <t>Grazex BMR 301</t>
  </si>
  <si>
    <t>Grazex BMR 801</t>
  </si>
  <si>
    <t xml:space="preserve">Bruiser BMR </t>
  </si>
  <si>
    <t>Nutrimax BMR</t>
  </si>
  <si>
    <t>SSX1</t>
  </si>
  <si>
    <t xml:space="preserve">Ward Seed </t>
  </si>
  <si>
    <t>Nutri King BMR</t>
  </si>
  <si>
    <t>Super Sugar</t>
  </si>
  <si>
    <t xml:space="preserve">Super Sugar DM </t>
  </si>
  <si>
    <t>Sweet Forever BMR</t>
  </si>
  <si>
    <t>Sweet Six BMR</t>
  </si>
  <si>
    <t>Sudan</t>
  </si>
  <si>
    <t>Greentreat Rocket</t>
  </si>
  <si>
    <t>Average</t>
  </si>
  <si>
    <t>LSD (0.05)</t>
  </si>
  <si>
    <t>Plant date: 6/6/2016</t>
  </si>
  <si>
    <t>Days to harvest: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</si>
</sst>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/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ill="1"/>
    <xf numFmtId="1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Font="1" applyFill="1"/>
    <xf numFmtId="2" fontId="0" fillId="0" borderId="0" xfId="0" applyNumberFormat="1" applyAlignment="1"/>
    <xf numFmtId="0" fontId="0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left"/>
    </xf>
    <xf numFmtId="1" fontId="0" fillId="0" borderId="0" xfId="0" applyNumberFormat="1" applyFill="1"/>
    <xf numFmtId="2" fontId="0" fillId="0" borderId="0" xfId="0" applyNumberFormat="1" applyFill="1" applyAlignment="1"/>
    <xf numFmtId="1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/>
    <xf numFmtId="2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right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8"/>
  <sheetViews>
    <sheetView tabSelected="1" workbookViewId="0">
      <selection activeCell="F39" sqref="F39:F40"/>
    </sheetView>
  </sheetViews>
  <sheetFormatPr defaultRowHeight="15" x14ac:dyDescent="0.25"/>
  <cols>
    <col min="1" max="1" width="18.42578125" style="9" bestFit="1" customWidth="1"/>
    <col min="2" max="2" width="19.5703125" style="9" customWidth="1"/>
    <col min="3" max="3" width="12" style="10" bestFit="1" customWidth="1"/>
    <col min="4" max="4" width="11" style="10" bestFit="1" customWidth="1"/>
    <col min="5" max="5" width="12" style="10" customWidth="1"/>
    <col min="6" max="7" width="12" style="11" customWidth="1"/>
    <col min="8" max="9" width="11" style="11" customWidth="1"/>
    <col min="10" max="10" width="9.7109375" style="12" bestFit="1" customWidth="1"/>
    <col min="11" max="11" width="9.140625" style="12"/>
    <col min="12" max="12" width="14.140625" style="12" bestFit="1" customWidth="1"/>
    <col min="13" max="13" width="9.140625" style="12"/>
    <col min="14" max="14" width="11.7109375" style="12" bestFit="1" customWidth="1"/>
    <col min="15" max="17" width="9.140625" style="12"/>
    <col min="18" max="19" width="9.140625" style="12" customWidth="1"/>
    <col min="20" max="20" width="13.42578125" style="12" bestFit="1" customWidth="1"/>
    <col min="21" max="22" width="9.140625" style="12"/>
  </cols>
  <sheetData>
    <row r="1" spans="1:52" s="5" customFormat="1" x14ac:dyDescent="0.25">
      <c r="A1" s="1" t="s">
        <v>0</v>
      </c>
      <c r="B1" s="1"/>
      <c r="C1" s="2"/>
      <c r="D1" s="2"/>
      <c r="E1" s="2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52" s="5" customFormat="1" x14ac:dyDescent="0.25">
      <c r="A2" s="1"/>
      <c r="B2" s="1"/>
      <c r="C2" s="36" t="s">
        <v>1</v>
      </c>
      <c r="D2" s="36"/>
      <c r="E2" s="36"/>
      <c r="F2" s="36"/>
      <c r="G2" s="36"/>
      <c r="H2" s="36"/>
      <c r="I2" s="36"/>
      <c r="J2" s="37" t="s">
        <v>2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52" s="5" customFormat="1" x14ac:dyDescent="0.25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5</v>
      </c>
      <c r="G3" s="2" t="s">
        <v>6</v>
      </c>
      <c r="H3" s="2" t="s">
        <v>8</v>
      </c>
      <c r="I3" s="2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6" t="s">
        <v>21</v>
      </c>
      <c r="V3" s="4" t="s">
        <v>22</v>
      </c>
    </row>
    <row r="4" spans="1:52" s="5" customFormat="1" x14ac:dyDescent="0.25">
      <c r="A4" s="7"/>
      <c r="B4" s="7"/>
      <c r="C4" s="38" t="s">
        <v>23</v>
      </c>
      <c r="D4" s="38"/>
      <c r="E4" s="38"/>
      <c r="F4" s="38" t="s">
        <v>24</v>
      </c>
      <c r="G4" s="38"/>
      <c r="H4" s="38" t="s">
        <v>25</v>
      </c>
      <c r="I4" s="38"/>
      <c r="J4" s="39" t="s">
        <v>26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52" x14ac:dyDescent="0.25">
      <c r="A5" s="8" t="s">
        <v>27</v>
      </c>
      <c r="K5" s="13"/>
      <c r="L5" s="13"/>
      <c r="M5" s="13"/>
      <c r="N5" s="14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</row>
    <row r="6" spans="1:52" x14ac:dyDescent="0.25">
      <c r="A6" s="16" t="s">
        <v>28</v>
      </c>
      <c r="B6" s="16" t="s">
        <v>29</v>
      </c>
      <c r="C6" s="17">
        <v>8075.8517673426977</v>
      </c>
      <c r="D6" s="17">
        <v>1006.7516977294472</v>
      </c>
      <c r="E6" s="18">
        <f t="shared" ref="E6:E12" si="0">SUM(C6:D6)</f>
        <v>9082.6034650721449</v>
      </c>
      <c r="F6" s="19">
        <v>0.74603800765953887</v>
      </c>
      <c r="G6" s="19">
        <v>0.48896846809780631</v>
      </c>
      <c r="H6" s="11">
        <v>79.666666666666671</v>
      </c>
      <c r="I6" s="11">
        <v>27.333333333333332</v>
      </c>
      <c r="J6" s="12">
        <v>41.54</v>
      </c>
      <c r="K6" s="12">
        <v>62.44</v>
      </c>
      <c r="L6" s="12">
        <v>75.566666666666663</v>
      </c>
      <c r="M6" s="12">
        <v>7.1833333333333336</v>
      </c>
      <c r="N6" s="12">
        <v>57.866666666666674</v>
      </c>
      <c r="O6" s="12">
        <v>58.069333333333333</v>
      </c>
      <c r="P6" s="12">
        <v>0.22466666666666665</v>
      </c>
      <c r="Q6" s="12">
        <v>0.52200000000000002</v>
      </c>
      <c r="R6" s="12">
        <v>0.55166666666666664</v>
      </c>
      <c r="S6" s="12">
        <v>16.830666666666669</v>
      </c>
      <c r="T6" s="12">
        <v>9.6833333333333336</v>
      </c>
      <c r="U6" s="12">
        <v>91.162333333333322</v>
      </c>
      <c r="V6" s="12">
        <v>51.884666666666668</v>
      </c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x14ac:dyDescent="0.25">
      <c r="A7" s="16" t="s">
        <v>30</v>
      </c>
      <c r="B7" s="16" t="s">
        <v>31</v>
      </c>
      <c r="C7" s="17">
        <v>7374.905186773457</v>
      </c>
      <c r="D7" s="17">
        <v>1322.5411584272381</v>
      </c>
      <c r="E7" s="18">
        <f t="shared" si="0"/>
        <v>8697.4463452006949</v>
      </c>
      <c r="F7" s="19">
        <v>0.74764100452218862</v>
      </c>
      <c r="G7" s="19">
        <v>0.60312635080309307</v>
      </c>
      <c r="H7" s="11">
        <v>64</v>
      </c>
      <c r="I7" s="11">
        <v>21.333333333333332</v>
      </c>
      <c r="J7" s="12">
        <v>36.31666666666667</v>
      </c>
      <c r="K7" s="12">
        <v>56.873333333333335</v>
      </c>
      <c r="L7" s="12">
        <v>76.86666666666666</v>
      </c>
      <c r="M7" s="12">
        <v>6.1433333333333335</v>
      </c>
      <c r="N7" s="12">
        <v>59.533333333333331</v>
      </c>
      <c r="O7" s="12">
        <v>52.892333333333333</v>
      </c>
      <c r="P7" s="12">
        <v>0.29266666666666669</v>
      </c>
      <c r="Q7" s="12">
        <v>0.57966666666666666</v>
      </c>
      <c r="R7" s="12">
        <v>0.6196666666666667</v>
      </c>
      <c r="S7" s="12">
        <v>23.164333333333332</v>
      </c>
      <c r="T7" s="12">
        <v>10.796666666666667</v>
      </c>
      <c r="U7" s="12">
        <v>117.14833333333335</v>
      </c>
      <c r="V7" s="12">
        <v>57.052999999999997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</row>
    <row r="8" spans="1:52" x14ac:dyDescent="0.25">
      <c r="A8" s="16" t="s">
        <v>30</v>
      </c>
      <c r="B8" s="16" t="s">
        <v>32</v>
      </c>
      <c r="C8" s="17">
        <v>7627.7341088561043</v>
      </c>
      <c r="D8" s="17">
        <v>1507.3187133240019</v>
      </c>
      <c r="E8" s="18">
        <f t="shared" si="0"/>
        <v>9135.0528221801069</v>
      </c>
      <c r="F8" s="19">
        <v>0.75136693546549893</v>
      </c>
      <c r="G8" s="19">
        <v>0.48533257930266699</v>
      </c>
      <c r="H8" s="11">
        <v>71</v>
      </c>
      <c r="I8" s="11">
        <v>31</v>
      </c>
      <c r="J8" s="12">
        <v>36.686666666666667</v>
      </c>
      <c r="K8" s="12">
        <v>59.046666666666674</v>
      </c>
      <c r="L8" s="12">
        <v>75.033333333333346</v>
      </c>
      <c r="M8" s="12">
        <v>6.330000000000001</v>
      </c>
      <c r="N8" s="12">
        <v>58.566666666666663</v>
      </c>
      <c r="O8" s="12">
        <v>54.913333333333334</v>
      </c>
      <c r="P8" s="12">
        <v>0.28266666666666668</v>
      </c>
      <c r="Q8" s="12">
        <v>0.57066666666666666</v>
      </c>
      <c r="R8" s="12">
        <v>0.60966666666666669</v>
      </c>
      <c r="S8" s="12">
        <v>21.573666666666668</v>
      </c>
      <c r="T8" s="12">
        <v>10.766666666666666</v>
      </c>
      <c r="U8" s="12">
        <v>113.41666666666667</v>
      </c>
      <c r="V8" s="12">
        <v>56.256666666666661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2" x14ac:dyDescent="0.25">
      <c r="A9" s="16" t="s">
        <v>33</v>
      </c>
      <c r="B9" s="16" t="s">
        <v>34</v>
      </c>
      <c r="C9" s="17">
        <v>9347.3785027889044</v>
      </c>
      <c r="D9" s="17">
        <v>984.75411195238155</v>
      </c>
      <c r="E9" s="18">
        <f t="shared" si="0"/>
        <v>10332.132614741286</v>
      </c>
      <c r="F9" s="19">
        <v>0.72075915333664664</v>
      </c>
      <c r="G9" s="19">
        <v>0.61713884323626977</v>
      </c>
      <c r="H9" s="11">
        <v>65</v>
      </c>
      <c r="I9" s="11">
        <v>28</v>
      </c>
      <c r="J9" s="12">
        <v>34.466666666666669</v>
      </c>
      <c r="K9" s="12">
        <v>54.4</v>
      </c>
      <c r="L9" s="12">
        <v>78.100000000000009</v>
      </c>
      <c r="M9" s="12">
        <v>6.503333333333333</v>
      </c>
      <c r="N9" s="12">
        <v>59.266666666666673</v>
      </c>
      <c r="O9" s="12">
        <v>50.592333333333329</v>
      </c>
      <c r="P9" s="12">
        <v>0.3173333333333333</v>
      </c>
      <c r="Q9" s="12">
        <v>0.6</v>
      </c>
      <c r="R9" s="12">
        <v>0.64433333333333331</v>
      </c>
      <c r="S9" s="12">
        <v>27.018000000000001</v>
      </c>
      <c r="T9" s="12">
        <v>10.316666666666668</v>
      </c>
      <c r="U9" s="12">
        <v>125.12066666666665</v>
      </c>
      <c r="V9" s="12">
        <v>58.908333333333331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</row>
    <row r="10" spans="1:52" x14ac:dyDescent="0.25">
      <c r="A10" s="16" t="s">
        <v>33</v>
      </c>
      <c r="B10" s="16" t="s">
        <v>35</v>
      </c>
      <c r="C10" s="17">
        <v>8869.4173212822589</v>
      </c>
      <c r="D10" s="17">
        <v>583.96895940529339</v>
      </c>
      <c r="E10" s="18">
        <f t="shared" si="0"/>
        <v>9453.3862806875513</v>
      </c>
      <c r="F10" s="19">
        <v>0.74783928015115231</v>
      </c>
      <c r="G10" s="19">
        <v>0.49562141402107573</v>
      </c>
      <c r="H10" s="11">
        <v>79</v>
      </c>
      <c r="I10" s="11">
        <v>24.333333333333332</v>
      </c>
      <c r="J10" s="12">
        <v>37.020000000000003</v>
      </c>
      <c r="K10" s="12">
        <v>59.5</v>
      </c>
      <c r="L10" s="12">
        <v>77.966666666666654</v>
      </c>
      <c r="M10" s="12">
        <v>6.1866666666666674</v>
      </c>
      <c r="N10" s="12">
        <v>61.666666666666664</v>
      </c>
      <c r="O10" s="12">
        <v>55.335333333333331</v>
      </c>
      <c r="P10" s="12">
        <v>0.29766666666666669</v>
      </c>
      <c r="Q10" s="12">
        <v>0.58366666666666667</v>
      </c>
      <c r="R10" s="12">
        <v>0.6246666666666667</v>
      </c>
      <c r="S10" s="12">
        <v>22.218666666666667</v>
      </c>
      <c r="T10" s="12">
        <v>9.8133333333333326</v>
      </c>
      <c r="U10" s="12">
        <v>116.205</v>
      </c>
      <c r="V10" s="12">
        <v>57.413999999999994</v>
      </c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</row>
    <row r="11" spans="1:52" x14ac:dyDescent="0.25">
      <c r="A11" s="16" t="s">
        <v>33</v>
      </c>
      <c r="B11" s="16" t="s">
        <v>36</v>
      </c>
      <c r="C11" s="17">
        <v>6086.682827630113</v>
      </c>
      <c r="D11" s="17">
        <v>1089.0512250270588</v>
      </c>
      <c r="E11" s="18">
        <f t="shared" si="0"/>
        <v>7175.7340526571716</v>
      </c>
      <c r="F11" s="19">
        <v>0.78115411965213466</v>
      </c>
      <c r="G11" s="19">
        <v>0.52111685686989728</v>
      </c>
      <c r="H11" s="11">
        <v>82</v>
      </c>
      <c r="I11" s="11">
        <v>25</v>
      </c>
      <c r="J11" s="12">
        <v>38.126666666666665</v>
      </c>
      <c r="K11" s="12">
        <v>61.013333333333328</v>
      </c>
      <c r="L11" s="12">
        <v>76.63333333333334</v>
      </c>
      <c r="M11" s="12">
        <v>6.4766666666666666</v>
      </c>
      <c r="N11" s="12">
        <v>59.5</v>
      </c>
      <c r="O11" s="12">
        <v>56.742666666666672</v>
      </c>
      <c r="P11" s="12">
        <v>0.26033333333333336</v>
      </c>
      <c r="Q11" s="12">
        <v>0.55200000000000005</v>
      </c>
      <c r="R11" s="12">
        <v>0.58733333333333337</v>
      </c>
      <c r="S11" s="12">
        <v>18.364000000000001</v>
      </c>
      <c r="T11" s="12">
        <v>10.75</v>
      </c>
      <c r="U11" s="12">
        <v>105.73200000000001</v>
      </c>
      <c r="V11" s="12">
        <v>54.568666666666665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</row>
    <row r="12" spans="1:52" x14ac:dyDescent="0.25">
      <c r="A12" s="16" t="s">
        <v>37</v>
      </c>
      <c r="B12" s="16" t="s">
        <v>38</v>
      </c>
      <c r="C12" s="17">
        <v>7100.4106161701529</v>
      </c>
      <c r="D12" s="17">
        <v>701.17367868628935</v>
      </c>
      <c r="E12" s="18">
        <f t="shared" si="0"/>
        <v>7801.5842948564423</v>
      </c>
      <c r="F12" s="19">
        <v>0.77897318127706539</v>
      </c>
      <c r="G12" s="19">
        <v>0.59845770691305733</v>
      </c>
      <c r="H12" s="11">
        <v>90</v>
      </c>
      <c r="I12" s="11">
        <v>32.666666666666664</v>
      </c>
      <c r="J12" s="12">
        <v>38.653333333333329</v>
      </c>
      <c r="K12" s="12">
        <v>61.34</v>
      </c>
      <c r="L12" s="12">
        <v>77.733333333333334</v>
      </c>
      <c r="M12" s="12">
        <v>6.3133333333333335</v>
      </c>
      <c r="N12" s="12">
        <v>60.099999999999994</v>
      </c>
      <c r="O12" s="12">
        <v>57.046333333333337</v>
      </c>
      <c r="P12" s="12">
        <v>0.26266666666666666</v>
      </c>
      <c r="Q12" s="12">
        <v>0.55366666666666664</v>
      </c>
      <c r="R12" s="12">
        <v>0.58966666666666656</v>
      </c>
      <c r="S12" s="12">
        <v>18.713666666666668</v>
      </c>
      <c r="T12" s="12">
        <v>10.119999999999999</v>
      </c>
      <c r="U12" s="12">
        <v>105.01233333333333</v>
      </c>
      <c r="V12" s="12">
        <v>54.738333333333337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</row>
    <row r="13" spans="1:52" x14ac:dyDescent="0.25">
      <c r="A13" s="1" t="s">
        <v>39</v>
      </c>
      <c r="E13" s="18"/>
      <c r="J13" s="20"/>
      <c r="K13"/>
      <c r="P13"/>
      <c r="Q13"/>
      <c r="R13"/>
      <c r="S13"/>
      <c r="T13"/>
      <c r="U13"/>
      <c r="V13"/>
    </row>
    <row r="14" spans="1:52" x14ac:dyDescent="0.25">
      <c r="A14" s="16" t="s">
        <v>40</v>
      </c>
      <c r="B14" s="16" t="s">
        <v>41</v>
      </c>
      <c r="C14" s="17">
        <v>8245.5919069107549</v>
      </c>
      <c r="D14" s="17">
        <v>1698.7739488517548</v>
      </c>
      <c r="E14" s="18">
        <f t="shared" ref="E14:E29" si="1">SUM(C14:D14)</f>
        <v>9944.3658557625095</v>
      </c>
      <c r="F14" s="19">
        <v>0.74353607657432619</v>
      </c>
      <c r="G14" s="19">
        <v>0.61863579334082042</v>
      </c>
      <c r="H14" s="11">
        <v>83</v>
      </c>
      <c r="I14" s="11">
        <v>26.666666666666668</v>
      </c>
      <c r="J14" s="12">
        <v>38.44</v>
      </c>
      <c r="K14" s="12">
        <v>58.863333333333337</v>
      </c>
      <c r="L14" s="12">
        <v>78.033333333333331</v>
      </c>
      <c r="M14" s="12">
        <v>6.22</v>
      </c>
      <c r="N14" s="12">
        <v>62.366666666666667</v>
      </c>
      <c r="O14" s="12">
        <v>54.742999999999995</v>
      </c>
      <c r="P14" s="12">
        <v>0.27333333333333332</v>
      </c>
      <c r="Q14" s="12">
        <v>0.56333333333333335</v>
      </c>
      <c r="R14" s="12">
        <v>0.60033333333333339</v>
      </c>
      <c r="S14" s="12">
        <v>19.020333333333333</v>
      </c>
      <c r="T14" s="12">
        <v>11.353333333333333</v>
      </c>
      <c r="U14" s="12">
        <v>108.79766666666667</v>
      </c>
      <c r="V14" s="12">
        <v>55.580000000000005</v>
      </c>
    </row>
    <row r="15" spans="1:52" x14ac:dyDescent="0.25">
      <c r="A15" s="16" t="s">
        <v>40</v>
      </c>
      <c r="B15" s="16" t="s">
        <v>42</v>
      </c>
      <c r="C15" s="17">
        <v>8187.9440828045508</v>
      </c>
      <c r="D15" s="17">
        <v>1767.212948542742</v>
      </c>
      <c r="E15" s="18">
        <f t="shared" si="1"/>
        <v>9955.157031347293</v>
      </c>
      <c r="F15" s="19">
        <v>0.72565219220780186</v>
      </c>
      <c r="G15" s="19">
        <v>0.56932085824136802</v>
      </c>
      <c r="H15" s="11">
        <v>75.666666666666671</v>
      </c>
      <c r="I15" s="11">
        <v>32</v>
      </c>
      <c r="J15" s="12">
        <v>39.270000000000003</v>
      </c>
      <c r="K15" s="12">
        <v>59.9</v>
      </c>
      <c r="L15" s="12">
        <v>76.433333333333337</v>
      </c>
      <c r="M15" s="12">
        <v>6.37</v>
      </c>
      <c r="N15" s="12">
        <v>60.800000000000004</v>
      </c>
      <c r="O15" s="12">
        <v>55.707000000000001</v>
      </c>
      <c r="P15" s="12">
        <v>0.26400000000000001</v>
      </c>
      <c r="Q15" s="12">
        <v>0.55533333333333335</v>
      </c>
      <c r="R15" s="12">
        <v>0.59099999999999997</v>
      </c>
      <c r="S15" s="12">
        <v>18.28</v>
      </c>
      <c r="T15" s="12">
        <v>11.229999999999999</v>
      </c>
      <c r="U15" s="12">
        <v>105.64166666666667</v>
      </c>
      <c r="V15" s="12">
        <v>54.851333333333336</v>
      </c>
    </row>
    <row r="16" spans="1:52" x14ac:dyDescent="0.25">
      <c r="A16" s="16" t="s">
        <v>28</v>
      </c>
      <c r="B16" s="16" t="s">
        <v>43</v>
      </c>
      <c r="C16" s="17">
        <v>8629.9959878747723</v>
      </c>
      <c r="D16" s="17">
        <v>1201.0359433533724</v>
      </c>
      <c r="E16" s="18">
        <f t="shared" si="1"/>
        <v>9831.0319312281445</v>
      </c>
      <c r="F16" s="19">
        <v>0.73293382072803048</v>
      </c>
      <c r="G16" s="19">
        <v>0.56000284113455756</v>
      </c>
      <c r="H16" s="11">
        <v>73.333333333333329</v>
      </c>
      <c r="I16" s="11">
        <v>26.666666666666668</v>
      </c>
      <c r="J16" s="12">
        <v>36.936666666666667</v>
      </c>
      <c r="K16" s="12">
        <v>58.606666666666662</v>
      </c>
      <c r="L16" s="12">
        <v>78.100000000000009</v>
      </c>
      <c r="M16" s="12">
        <v>5.9966666666666661</v>
      </c>
      <c r="N16" s="12">
        <v>62.9</v>
      </c>
      <c r="O16" s="12">
        <v>54.504333333333335</v>
      </c>
      <c r="P16" s="12">
        <v>0.29066666666666663</v>
      </c>
      <c r="Q16" s="12">
        <v>0.57799999999999996</v>
      </c>
      <c r="R16" s="12">
        <v>0.6176666666666667</v>
      </c>
      <c r="S16" s="12">
        <v>20.262333333333334</v>
      </c>
      <c r="T16" s="12">
        <v>10.966666666666669</v>
      </c>
      <c r="U16" s="12">
        <v>116.04833333333335</v>
      </c>
      <c r="V16" s="12">
        <v>56.878999999999998</v>
      </c>
    </row>
    <row r="17" spans="1:52" x14ac:dyDescent="0.25">
      <c r="A17" s="16" t="s">
        <v>28</v>
      </c>
      <c r="B17" s="16" t="s">
        <v>44</v>
      </c>
      <c r="C17" s="17">
        <v>6555.988236786402</v>
      </c>
      <c r="D17" s="17">
        <v>973.16036217269505</v>
      </c>
      <c r="E17" s="18">
        <f t="shared" si="1"/>
        <v>7529.1485989590974</v>
      </c>
      <c r="F17" s="19">
        <v>0.78535837153045474</v>
      </c>
      <c r="G17" s="19">
        <v>0.58322356096588834</v>
      </c>
      <c r="H17" s="11">
        <v>85.333333333333329</v>
      </c>
      <c r="I17" s="11">
        <v>24.333333333333332</v>
      </c>
      <c r="J17" s="12">
        <v>40.159999999999997</v>
      </c>
      <c r="K17" s="12">
        <v>60.536666666666669</v>
      </c>
      <c r="L17" s="12">
        <v>76.3</v>
      </c>
      <c r="M17" s="12">
        <v>6.8366666666666669</v>
      </c>
      <c r="N17" s="12">
        <v>57.566666666666663</v>
      </c>
      <c r="O17" s="12">
        <v>56.29933333333333</v>
      </c>
      <c r="P17" s="12">
        <v>0.2253333333333333</v>
      </c>
      <c r="Q17" s="12">
        <v>0.52233333333333343</v>
      </c>
      <c r="R17" s="12">
        <v>0.55233333333333334</v>
      </c>
      <c r="S17" s="12">
        <v>16.971</v>
      </c>
      <c r="T17" s="12">
        <v>10.863333333333335</v>
      </c>
      <c r="U17" s="12">
        <v>93.741</v>
      </c>
      <c r="V17" s="12">
        <v>51.917999999999999</v>
      </c>
    </row>
    <row r="18" spans="1:52" x14ac:dyDescent="0.25">
      <c r="A18" s="16" t="s">
        <v>28</v>
      </c>
      <c r="B18" s="16" t="s">
        <v>45</v>
      </c>
      <c r="C18" s="17">
        <v>5740.5855246688725</v>
      </c>
      <c r="D18" s="17">
        <v>1476.8979001702453</v>
      </c>
      <c r="E18" s="18">
        <f t="shared" si="1"/>
        <v>7217.483424839118</v>
      </c>
      <c r="F18" s="19">
        <v>0.75681755862785771</v>
      </c>
      <c r="G18" s="19">
        <v>0.65136260322758111</v>
      </c>
      <c r="H18" s="11">
        <v>86</v>
      </c>
      <c r="I18" s="11">
        <v>32.666666666666664</v>
      </c>
      <c r="J18" s="12">
        <v>39.910000000000004</v>
      </c>
      <c r="K18" s="12">
        <v>60.773333333333333</v>
      </c>
      <c r="L18" s="12">
        <v>73.966666666666669</v>
      </c>
      <c r="M18" s="12">
        <v>7.0366666666666662</v>
      </c>
      <c r="N18" s="12">
        <v>56.6</v>
      </c>
      <c r="O18" s="12">
        <v>56.519000000000005</v>
      </c>
      <c r="P18" s="12">
        <v>0.23499999999999999</v>
      </c>
      <c r="Q18" s="12">
        <v>0.53100000000000003</v>
      </c>
      <c r="R18" s="12">
        <v>0.56199999999999994</v>
      </c>
      <c r="S18" s="12">
        <v>17.771000000000001</v>
      </c>
      <c r="T18" s="12">
        <v>10.783333333333333</v>
      </c>
      <c r="U18" s="12">
        <v>97.080333333333328</v>
      </c>
      <c r="V18" s="12">
        <v>52.676000000000009</v>
      </c>
    </row>
    <row r="19" spans="1:52" x14ac:dyDescent="0.25">
      <c r="A19" s="16" t="s">
        <v>46</v>
      </c>
      <c r="B19" s="16" t="s">
        <v>47</v>
      </c>
      <c r="C19" s="17">
        <v>6617.1811651100761</v>
      </c>
      <c r="D19" s="17">
        <v>1555.6805242201965</v>
      </c>
      <c r="E19" s="18">
        <f t="shared" si="1"/>
        <v>8172.8616893302724</v>
      </c>
      <c r="F19" s="19">
        <v>0.7650431237871661</v>
      </c>
      <c r="G19" s="19">
        <v>0.51485746204791949</v>
      </c>
      <c r="H19" s="11">
        <v>83</v>
      </c>
      <c r="I19" s="11">
        <v>22.666666666666668</v>
      </c>
      <c r="J19" s="12">
        <v>42.163333333333334</v>
      </c>
      <c r="K19" s="12">
        <v>62.349999999999994</v>
      </c>
      <c r="L19" s="12">
        <v>75.533333333333346</v>
      </c>
      <c r="M19" s="12">
        <v>6.8166666666666664</v>
      </c>
      <c r="N19" s="12">
        <v>59.033333333333331</v>
      </c>
      <c r="O19" s="12">
        <v>57.985666666666667</v>
      </c>
      <c r="P19" s="12">
        <v>0.21266666666666667</v>
      </c>
      <c r="Q19" s="12">
        <v>0.51166666666666671</v>
      </c>
      <c r="R19" s="12">
        <v>0.53966666666666674</v>
      </c>
      <c r="S19" s="12">
        <v>14.057666666666668</v>
      </c>
      <c r="T19" s="12">
        <v>10.920000000000002</v>
      </c>
      <c r="U19" s="12">
        <v>87.944000000000003</v>
      </c>
      <c r="V19" s="12">
        <v>50.964333333333336</v>
      </c>
    </row>
    <row r="20" spans="1:52" x14ac:dyDescent="0.25">
      <c r="A20" s="16" t="s">
        <v>33</v>
      </c>
      <c r="B20" s="16" t="s">
        <v>48</v>
      </c>
      <c r="C20" s="17">
        <v>7960.2282024855785</v>
      </c>
      <c r="D20" s="17">
        <v>1044.6160715629778</v>
      </c>
      <c r="E20" s="18">
        <f t="shared" si="1"/>
        <v>9004.8442740485571</v>
      </c>
      <c r="F20" s="19">
        <v>0.71432026122042969</v>
      </c>
      <c r="G20" s="19">
        <v>0.61741100844674857</v>
      </c>
      <c r="H20" s="11">
        <v>77.333333333333329</v>
      </c>
      <c r="I20" s="11">
        <v>27</v>
      </c>
      <c r="J20" s="12">
        <v>37.69</v>
      </c>
      <c r="K20" s="12">
        <v>59.779999999999994</v>
      </c>
      <c r="L20" s="12">
        <v>74.766666666666666</v>
      </c>
      <c r="M20" s="12">
        <v>6.413333333333334</v>
      </c>
      <c r="N20" s="12">
        <v>58.066666666666663</v>
      </c>
      <c r="O20" s="12">
        <v>55.595666666666666</v>
      </c>
      <c r="P20" s="12">
        <v>0.26300000000000001</v>
      </c>
      <c r="Q20" s="12">
        <v>0.55433333333333334</v>
      </c>
      <c r="R20" s="12">
        <v>0.59</v>
      </c>
      <c r="S20" s="12">
        <v>18.937999999999999</v>
      </c>
      <c r="T20" s="12">
        <v>11.273333333333333</v>
      </c>
      <c r="U20" s="12">
        <v>106.66300000000001</v>
      </c>
      <c r="V20" s="12">
        <v>54.782000000000004</v>
      </c>
    </row>
    <row r="21" spans="1:52" s="15" customFormat="1" x14ac:dyDescent="0.25">
      <c r="A21" s="21" t="s">
        <v>33</v>
      </c>
      <c r="B21" s="21" t="s">
        <v>49</v>
      </c>
      <c r="C21" s="22">
        <v>9533.0010068051633</v>
      </c>
      <c r="D21" s="22">
        <v>1710.1983639478485</v>
      </c>
      <c r="E21" s="18">
        <f t="shared" si="1"/>
        <v>11243.199370753013</v>
      </c>
      <c r="F21" s="23">
        <v>0.71653629692858722</v>
      </c>
      <c r="G21" s="23">
        <v>0.56949627011219883</v>
      </c>
      <c r="H21" s="24">
        <v>85.666666666666671</v>
      </c>
      <c r="I21" s="24">
        <v>30</v>
      </c>
      <c r="J21" s="25">
        <v>38.436999999999998</v>
      </c>
      <c r="K21" s="25">
        <v>60.243000000000002</v>
      </c>
      <c r="L21" s="25">
        <v>74.516999999999996</v>
      </c>
      <c r="M21" s="25">
        <v>6.5167000000000002</v>
      </c>
      <c r="N21" s="25">
        <v>57.517000000000003</v>
      </c>
      <c r="O21" s="25">
        <v>56.027000000000001</v>
      </c>
      <c r="P21" s="25">
        <v>0.26167000000000001</v>
      </c>
      <c r="Q21" s="25">
        <v>0.55166999999999999</v>
      </c>
      <c r="R21" s="25">
        <v>0.58499999999999996</v>
      </c>
      <c r="S21" s="25">
        <v>19.027000000000001</v>
      </c>
      <c r="T21" s="25">
        <v>10.8133</v>
      </c>
      <c r="U21" s="25">
        <v>104.952</v>
      </c>
      <c r="V21" s="25">
        <v>54.508000000000003</v>
      </c>
    </row>
    <row r="22" spans="1:52" x14ac:dyDescent="0.25">
      <c r="A22" s="16" t="s">
        <v>37</v>
      </c>
      <c r="B22" s="16" t="s">
        <v>50</v>
      </c>
      <c r="C22" s="17">
        <v>9945.421297277504</v>
      </c>
      <c r="D22" s="17">
        <v>865.16994537571736</v>
      </c>
      <c r="E22" s="18">
        <f t="shared" si="1"/>
        <v>10810.591242653221</v>
      </c>
      <c r="F22" s="19">
        <v>0.71750114801215326</v>
      </c>
      <c r="G22" s="19">
        <v>0.56641057702050734</v>
      </c>
      <c r="H22" s="11">
        <v>82</v>
      </c>
      <c r="I22" s="11">
        <v>24.666666666666668</v>
      </c>
      <c r="J22" s="12">
        <v>35.913333333333334</v>
      </c>
      <c r="K22" s="12">
        <v>58.123333333333335</v>
      </c>
      <c r="L22" s="12">
        <v>77.833333333333329</v>
      </c>
      <c r="M22" s="12">
        <v>6.2133333333333338</v>
      </c>
      <c r="N22" s="12">
        <v>61.699999999999996</v>
      </c>
      <c r="O22" s="12">
        <v>54.054666666666662</v>
      </c>
      <c r="P22" s="12">
        <v>0.29099999999999998</v>
      </c>
      <c r="Q22" s="12">
        <v>0.57799999999999996</v>
      </c>
      <c r="R22" s="12">
        <v>0.61799999999999999</v>
      </c>
      <c r="S22" s="12">
        <v>20.698666666666668</v>
      </c>
      <c r="T22" s="12">
        <v>11.25</v>
      </c>
      <c r="U22" s="12">
        <v>117.72766666666666</v>
      </c>
      <c r="V22" s="12">
        <v>56.920999999999999</v>
      </c>
    </row>
    <row r="23" spans="1:52" s="26" customFormat="1" x14ac:dyDescent="0.25">
      <c r="A23" s="16" t="s">
        <v>37</v>
      </c>
      <c r="B23" s="16" t="s">
        <v>51</v>
      </c>
      <c r="C23" s="17">
        <v>6860.5184685965041</v>
      </c>
      <c r="D23" s="17">
        <v>922.94379752271607</v>
      </c>
      <c r="E23" s="18">
        <f t="shared" si="1"/>
        <v>7783.4622661192207</v>
      </c>
      <c r="F23" s="19">
        <v>0.78375097516020542</v>
      </c>
      <c r="G23" s="19">
        <v>0.59344640190102316</v>
      </c>
      <c r="H23" s="11">
        <v>85.333333333333329</v>
      </c>
      <c r="I23" s="11">
        <v>21.333333333333332</v>
      </c>
      <c r="J23" s="12">
        <v>41.193333333333335</v>
      </c>
      <c r="K23" s="12">
        <v>63.15</v>
      </c>
      <c r="L23" s="12">
        <v>76.033333333333331</v>
      </c>
      <c r="M23" s="12">
        <v>7.083333333333333</v>
      </c>
      <c r="N23" s="12">
        <v>58.133333333333333</v>
      </c>
      <c r="O23" s="12">
        <v>58.729666666666667</v>
      </c>
      <c r="P23" s="12">
        <v>0.23466666666666666</v>
      </c>
      <c r="Q23" s="12">
        <v>0.53033333333333343</v>
      </c>
      <c r="R23" s="12">
        <v>0.56166666666666665</v>
      </c>
      <c r="S23" s="12">
        <v>18.203666666666667</v>
      </c>
      <c r="T23" s="12">
        <v>8.65</v>
      </c>
      <c r="U23" s="12">
        <v>92.115666666666655</v>
      </c>
      <c r="V23" s="12">
        <v>52.641333333333336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2" x14ac:dyDescent="0.25">
      <c r="A24" s="16" t="s">
        <v>37</v>
      </c>
      <c r="B24" s="16" t="s">
        <v>52</v>
      </c>
      <c r="C24" s="17">
        <v>6732.6418331733266</v>
      </c>
      <c r="D24" s="17">
        <v>832.23846003408073</v>
      </c>
      <c r="E24" s="18">
        <f t="shared" si="1"/>
        <v>7564.8802932074077</v>
      </c>
      <c r="F24" s="19">
        <v>0.77504854155525127</v>
      </c>
      <c r="G24" s="19">
        <v>0.62061484350475637</v>
      </c>
      <c r="H24" s="11">
        <v>82</v>
      </c>
      <c r="I24" s="11">
        <v>28</v>
      </c>
      <c r="J24" s="12">
        <v>41.400000000000006</v>
      </c>
      <c r="K24" s="12">
        <v>63.063333333333333</v>
      </c>
      <c r="L24" s="12">
        <v>76.166666666666671</v>
      </c>
      <c r="M24" s="12">
        <v>6.9933333333333332</v>
      </c>
      <c r="N24" s="12">
        <v>57.633333333333333</v>
      </c>
      <c r="O24" s="12">
        <v>58.649000000000001</v>
      </c>
      <c r="P24" s="12">
        <v>0.22700000000000001</v>
      </c>
      <c r="Q24" s="12">
        <v>0.52366666666666661</v>
      </c>
      <c r="R24" s="12">
        <v>0.55400000000000016</v>
      </c>
      <c r="S24" s="12">
        <v>16.917666666666669</v>
      </c>
      <c r="T24" s="12">
        <v>9.6066666666666674</v>
      </c>
      <c r="U24" s="12">
        <v>91.804333333333332</v>
      </c>
      <c r="V24" s="12">
        <v>52.039333333333332</v>
      </c>
    </row>
    <row r="25" spans="1:52" x14ac:dyDescent="0.25">
      <c r="A25" s="16" t="s">
        <v>53</v>
      </c>
      <c r="B25" s="16" t="s">
        <v>54</v>
      </c>
      <c r="C25" s="17">
        <v>9364.8612883340611</v>
      </c>
      <c r="D25" s="17">
        <v>2289.511402363838</v>
      </c>
      <c r="E25" s="18">
        <f t="shared" si="1"/>
        <v>11654.372690697899</v>
      </c>
      <c r="F25" s="19">
        <v>0.73141501890802785</v>
      </c>
      <c r="G25" s="19">
        <v>0.60203159801455441</v>
      </c>
      <c r="H25" s="11">
        <v>71.333333333333329</v>
      </c>
      <c r="I25" s="11">
        <v>28.666666666666668</v>
      </c>
      <c r="J25" s="12">
        <v>38.843333333333334</v>
      </c>
      <c r="K25" s="12">
        <v>59.803333333333335</v>
      </c>
      <c r="L25" s="12">
        <v>74.333333333333329</v>
      </c>
      <c r="M25" s="12">
        <v>6.7833333333333341</v>
      </c>
      <c r="N25" s="12">
        <v>57.833333333333336</v>
      </c>
      <c r="O25" s="12">
        <v>55.617333333333335</v>
      </c>
      <c r="P25" s="12">
        <v>0.25333333333333335</v>
      </c>
      <c r="Q25" s="12">
        <v>0.54600000000000004</v>
      </c>
      <c r="R25" s="12">
        <v>0.58033333333333337</v>
      </c>
      <c r="S25" s="12">
        <v>19.736333333333334</v>
      </c>
      <c r="T25" s="12">
        <v>10.206666666666665</v>
      </c>
      <c r="U25" s="12">
        <v>102.07666666666667</v>
      </c>
      <c r="V25" s="12">
        <v>54.035000000000004</v>
      </c>
    </row>
    <row r="26" spans="1:52" x14ac:dyDescent="0.25">
      <c r="A26" s="16" t="s">
        <v>53</v>
      </c>
      <c r="B26" s="16" t="s">
        <v>55</v>
      </c>
      <c r="C26" s="17">
        <v>8783.8826275123938</v>
      </c>
      <c r="D26" s="17">
        <v>1935.4932687223784</v>
      </c>
      <c r="E26" s="18">
        <f t="shared" si="1"/>
        <v>10719.375896234773</v>
      </c>
      <c r="F26" s="19">
        <v>0.69374838891635049</v>
      </c>
      <c r="G26" s="19">
        <v>0.59082816037017361</v>
      </c>
      <c r="H26" s="11">
        <v>68.333333333333329</v>
      </c>
      <c r="I26" s="11">
        <v>33</v>
      </c>
      <c r="J26" s="12">
        <v>37.036666666666669</v>
      </c>
      <c r="K26" s="12">
        <v>59.186666666666667</v>
      </c>
      <c r="L26" s="12">
        <v>73.933333333333337</v>
      </c>
      <c r="M26" s="12">
        <v>6.6133333333333342</v>
      </c>
      <c r="N26" s="12">
        <v>55.933333333333337</v>
      </c>
      <c r="O26" s="12">
        <v>55.043666666666667</v>
      </c>
      <c r="P26" s="12">
        <v>0.26333333333333336</v>
      </c>
      <c r="Q26" s="12">
        <v>0.55466666666666675</v>
      </c>
      <c r="R26" s="12">
        <v>0.59033333333333327</v>
      </c>
      <c r="S26" s="12">
        <v>19.489666666666665</v>
      </c>
      <c r="T26" s="12">
        <v>11.876666666666665</v>
      </c>
      <c r="U26" s="12">
        <v>108.82100000000001</v>
      </c>
      <c r="V26" s="12">
        <v>54.80266666666666</v>
      </c>
    </row>
    <row r="27" spans="1:52" x14ac:dyDescent="0.25">
      <c r="A27" s="16" t="s">
        <v>53</v>
      </c>
      <c r="B27" s="16" t="s">
        <v>56</v>
      </c>
      <c r="C27" s="17">
        <v>7689.5463253921453</v>
      </c>
      <c r="D27" s="17">
        <v>1672.9539701522799</v>
      </c>
      <c r="E27" s="18">
        <f t="shared" si="1"/>
        <v>9362.5002955444252</v>
      </c>
      <c r="F27" s="19">
        <v>0.74498458493617736</v>
      </c>
      <c r="G27" s="19">
        <v>0.59182695227004456</v>
      </c>
      <c r="H27" s="11">
        <v>80.333333333333329</v>
      </c>
      <c r="I27" s="11">
        <v>31</v>
      </c>
      <c r="J27" s="12">
        <v>38.949999999999996</v>
      </c>
      <c r="K27" s="12">
        <v>61.143333333333338</v>
      </c>
      <c r="L27" s="12">
        <v>73.266666666666666</v>
      </c>
      <c r="M27" s="12">
        <v>6.9866666666666672</v>
      </c>
      <c r="N27" s="12">
        <v>55.433333333333337</v>
      </c>
      <c r="O27" s="12">
        <v>56.863</v>
      </c>
      <c r="P27" s="12">
        <v>0.25533333333333336</v>
      </c>
      <c r="Q27" s="12">
        <v>0.54766666666666675</v>
      </c>
      <c r="R27" s="12">
        <v>0.58233333333333326</v>
      </c>
      <c r="S27" s="12">
        <v>20.227</v>
      </c>
      <c r="T27" s="12">
        <v>10.213333333333333</v>
      </c>
      <c r="U27" s="12">
        <v>102.33266666666667</v>
      </c>
      <c r="V27" s="12">
        <v>54.198</v>
      </c>
    </row>
    <row r="28" spans="1:52" x14ac:dyDescent="0.25">
      <c r="A28" s="16" t="s">
        <v>53</v>
      </c>
      <c r="B28" s="16" t="s">
        <v>57</v>
      </c>
      <c r="C28" s="17">
        <v>7250.7534476416877</v>
      </c>
      <c r="D28" s="17">
        <v>1117.9951116820971</v>
      </c>
      <c r="E28" s="18">
        <f t="shared" si="1"/>
        <v>8368.7485593237852</v>
      </c>
      <c r="F28" s="19">
        <v>0.75521269511290612</v>
      </c>
      <c r="G28" s="19">
        <v>0.59352240779267229</v>
      </c>
      <c r="H28" s="11">
        <v>92</v>
      </c>
      <c r="I28" s="11">
        <v>27</v>
      </c>
      <c r="J28" s="12">
        <v>40.249999999999993</v>
      </c>
      <c r="K28" s="12">
        <v>60.75333333333333</v>
      </c>
      <c r="L28" s="12">
        <v>75.600000000000009</v>
      </c>
      <c r="M28" s="12">
        <v>7.2599999999999989</v>
      </c>
      <c r="N28" s="12">
        <v>55.6</v>
      </c>
      <c r="O28" s="12">
        <v>56.500666666666667</v>
      </c>
      <c r="P28" s="12">
        <v>0.24033333333333332</v>
      </c>
      <c r="Q28" s="12">
        <v>0.53533333333333333</v>
      </c>
      <c r="R28" s="12">
        <v>0.56733333333333336</v>
      </c>
      <c r="S28" s="12">
        <v>18.666</v>
      </c>
      <c r="T28" s="12">
        <v>10.909999999999998</v>
      </c>
      <c r="U28" s="12">
        <v>97.680999999999997</v>
      </c>
      <c r="V28" s="12">
        <v>53.053666666666665</v>
      </c>
    </row>
    <row r="29" spans="1:52" x14ac:dyDescent="0.25">
      <c r="A29" s="16" t="s">
        <v>53</v>
      </c>
      <c r="B29" s="16" t="s">
        <v>58</v>
      </c>
      <c r="C29" s="17">
        <v>9366.9327767706509</v>
      </c>
      <c r="D29" s="17">
        <v>2501.4705215932663</v>
      </c>
      <c r="E29" s="18">
        <f t="shared" si="1"/>
        <v>11868.403298363917</v>
      </c>
      <c r="F29" s="19">
        <v>0.71485824287654776</v>
      </c>
      <c r="G29" s="19">
        <v>0.59635304155640345</v>
      </c>
      <c r="H29" s="11">
        <v>90</v>
      </c>
      <c r="I29" s="11">
        <v>34.333333333333336</v>
      </c>
      <c r="J29" s="12">
        <v>38.06</v>
      </c>
      <c r="K29" s="12">
        <v>59.853333333333332</v>
      </c>
      <c r="L29" s="12">
        <v>74.7</v>
      </c>
      <c r="M29" s="12">
        <v>6.38</v>
      </c>
      <c r="N29" s="12">
        <v>58.933333333333337</v>
      </c>
      <c r="O29" s="12">
        <v>55.663666666666671</v>
      </c>
      <c r="P29" s="12">
        <v>0.26166666666666666</v>
      </c>
      <c r="Q29" s="12">
        <v>0.55333333333333334</v>
      </c>
      <c r="R29" s="12">
        <v>0.58866666666666667</v>
      </c>
      <c r="S29" s="12">
        <v>18.399666666666665</v>
      </c>
      <c r="T29" s="12">
        <v>11.54</v>
      </c>
      <c r="U29" s="12">
        <v>106.01066666666668</v>
      </c>
      <c r="V29" s="12">
        <v>54.67733333333333</v>
      </c>
    </row>
    <row r="30" spans="1:52" x14ac:dyDescent="0.25">
      <c r="A30" s="1" t="s">
        <v>59</v>
      </c>
      <c r="C30" s="17"/>
      <c r="D30" s="17"/>
      <c r="E30" s="18"/>
      <c r="R30"/>
      <c r="S30"/>
      <c r="T30"/>
      <c r="U30"/>
      <c r="V30"/>
    </row>
    <row r="31" spans="1:52" x14ac:dyDescent="0.25">
      <c r="A31" s="16" t="s">
        <v>46</v>
      </c>
      <c r="B31" s="16" t="s">
        <v>60</v>
      </c>
      <c r="C31" s="17">
        <v>6688.8687910046465</v>
      </c>
      <c r="D31" s="17">
        <v>1436.3702105651491</v>
      </c>
      <c r="E31" s="18">
        <f t="shared" ref="E31" si="2">SUM(C31:D31)</f>
        <v>8125.2390015697956</v>
      </c>
      <c r="F31" s="19">
        <v>0.78005966972035479</v>
      </c>
      <c r="G31" s="19">
        <v>0.61548611975325229</v>
      </c>
      <c r="H31" s="11">
        <v>85.666666666666671</v>
      </c>
      <c r="I31" s="11">
        <v>30</v>
      </c>
      <c r="J31" s="12">
        <v>38.199999999999996</v>
      </c>
      <c r="K31" s="12">
        <v>57.333333333333336</v>
      </c>
      <c r="L31" s="12">
        <v>76.233333333333334</v>
      </c>
      <c r="M31" s="12">
        <v>6.3900000000000006</v>
      </c>
      <c r="N31" s="12">
        <v>60.133333333333333</v>
      </c>
      <c r="O31" s="12">
        <v>53.32</v>
      </c>
      <c r="P31" s="12">
        <v>0.24833333333333332</v>
      </c>
      <c r="Q31" s="12">
        <v>0.54199999999999993</v>
      </c>
      <c r="R31" s="12">
        <v>0.57533333333333336</v>
      </c>
      <c r="S31" s="12">
        <v>17.246666666666666</v>
      </c>
      <c r="T31" s="12">
        <v>12.333333333333334</v>
      </c>
      <c r="U31" s="12">
        <v>102.78466666666667</v>
      </c>
      <c r="V31" s="12">
        <v>53.652333333333331</v>
      </c>
    </row>
    <row r="33" spans="1:22" x14ac:dyDescent="0.25">
      <c r="A33" s="27"/>
      <c r="B33" s="27" t="s">
        <v>61</v>
      </c>
      <c r="C33" s="28">
        <f>AVERAGE(C6:C31)</f>
        <v>7859.8468041663646</v>
      </c>
      <c r="D33" s="28">
        <f t="shared" ref="D33" si="3">AVERAGE(D6:D31)</f>
        <v>1341.5534289743778</v>
      </c>
      <c r="E33" s="28">
        <f>AVERAGE(E6:E31)</f>
        <v>9201.4002331407446</v>
      </c>
      <c r="F33" s="29">
        <f t="shared" ref="F33:V33" si="4">AVERAGE(F6:F31)</f>
        <v>0.74627286036945228</v>
      </c>
      <c r="G33" s="29">
        <f t="shared" si="4"/>
        <v>0.57769136328934734</v>
      </c>
      <c r="H33" s="29">
        <f t="shared" si="4"/>
        <v>79.875</v>
      </c>
      <c r="I33" s="29">
        <f t="shared" si="4"/>
        <v>27.902777777777782</v>
      </c>
      <c r="J33" s="29">
        <f t="shared" si="4"/>
        <v>38.569319444444453</v>
      </c>
      <c r="K33" s="29">
        <f t="shared" si="4"/>
        <v>59.919847222222216</v>
      </c>
      <c r="L33" s="29">
        <f t="shared" si="4"/>
        <v>75.985430555555553</v>
      </c>
      <c r="M33" s="29">
        <f t="shared" si="4"/>
        <v>6.5852791666666661</v>
      </c>
      <c r="N33" s="29">
        <f t="shared" si="4"/>
        <v>58.86181944444445</v>
      </c>
      <c r="O33" s="29">
        <f t="shared" si="4"/>
        <v>55.725597222222213</v>
      </c>
      <c r="P33" s="29">
        <f t="shared" si="4"/>
        <v>0.25994458333333331</v>
      </c>
      <c r="Q33" s="29">
        <f t="shared" si="4"/>
        <v>0.55168069444444434</v>
      </c>
      <c r="R33" s="29">
        <f t="shared" si="4"/>
        <v>0.58679166666666682</v>
      </c>
      <c r="S33" s="29">
        <f t="shared" si="4"/>
        <v>19.241486111111112</v>
      </c>
      <c r="T33" s="29">
        <f t="shared" si="4"/>
        <v>10.709859722222221</v>
      </c>
      <c r="U33" s="29">
        <f t="shared" si="4"/>
        <v>104.83415277777776</v>
      </c>
      <c r="V33" s="29">
        <f t="shared" si="4"/>
        <v>54.54179166666669</v>
      </c>
    </row>
    <row r="34" spans="1:22" x14ac:dyDescent="0.25">
      <c r="A34" s="30"/>
      <c r="B34" s="31" t="s">
        <v>62</v>
      </c>
      <c r="C34" s="32">
        <v>2186.6999999999998</v>
      </c>
      <c r="D34" s="32">
        <v>767.99</v>
      </c>
      <c r="E34" s="32">
        <v>2369.8000000000002</v>
      </c>
      <c r="F34" s="33"/>
      <c r="G34" s="33"/>
      <c r="H34" s="33"/>
      <c r="I34" s="33"/>
      <c r="J34" s="34">
        <v>2.7237</v>
      </c>
      <c r="K34" s="34">
        <v>3.2286999999999999</v>
      </c>
      <c r="L34" s="34">
        <v>2.4293</v>
      </c>
      <c r="M34" s="34">
        <v>0.8448</v>
      </c>
      <c r="N34" s="34">
        <v>3.5951</v>
      </c>
      <c r="O34" s="34">
        <v>3.0028000000000001</v>
      </c>
      <c r="P34" s="34">
        <v>3.3500000000000002E-2</v>
      </c>
      <c r="Q34" s="34">
        <v>2.8500000000000001E-2</v>
      </c>
      <c r="R34" s="34">
        <v>3.3700000000000001E-2</v>
      </c>
      <c r="S34" s="34">
        <v>2.8717000000000001</v>
      </c>
      <c r="T34" s="34">
        <v>1.9693000000000001</v>
      </c>
      <c r="U34" s="34">
        <v>12.544</v>
      </c>
      <c r="V34" s="34">
        <v>2.5708000000000002</v>
      </c>
    </row>
    <row r="35" spans="1:22" x14ac:dyDescent="0.25">
      <c r="A35" s="9" t="s">
        <v>63</v>
      </c>
    </row>
    <row r="36" spans="1:22" x14ac:dyDescent="0.25">
      <c r="A36" s="9" t="s">
        <v>64</v>
      </c>
      <c r="C36" s="10">
        <v>73</v>
      </c>
      <c r="D36" s="10">
        <v>60</v>
      </c>
      <c r="H36" s="35"/>
    </row>
    <row r="37" spans="1:22" x14ac:dyDescent="0.25">
      <c r="H37" s="35"/>
    </row>
    <row r="38" spans="1:22" x14ac:dyDescent="0.25">
      <c r="H38" s="35"/>
    </row>
    <row r="39" spans="1:22" x14ac:dyDescent="0.25">
      <c r="H39" s="35"/>
    </row>
    <row r="40" spans="1:22" x14ac:dyDescent="0.25">
      <c r="H40" s="35"/>
    </row>
    <row r="41" spans="1:22" x14ac:dyDescent="0.25">
      <c r="H41" s="35"/>
    </row>
    <row r="42" spans="1:22" x14ac:dyDescent="0.25">
      <c r="H42" s="35"/>
    </row>
    <row r="43" spans="1:22" x14ac:dyDescent="0.25">
      <c r="H43" s="35"/>
    </row>
    <row r="44" spans="1:22" x14ac:dyDescent="0.25">
      <c r="H44" s="35"/>
    </row>
    <row r="45" spans="1:22" x14ac:dyDescent="0.25">
      <c r="H45" s="35"/>
    </row>
    <row r="46" spans="1:22" x14ac:dyDescent="0.25">
      <c r="H46" s="35"/>
    </row>
    <row r="47" spans="1:22" x14ac:dyDescent="0.25">
      <c r="H47" s="35"/>
    </row>
    <row r="48" spans="1:22" x14ac:dyDescent="0.25">
      <c r="H48" s="35"/>
    </row>
  </sheetData>
  <mergeCells count="6">
    <mergeCell ref="C2:I2"/>
    <mergeCell ref="J2:V2"/>
    <mergeCell ref="C4:E4"/>
    <mergeCell ref="F4:G4"/>
    <mergeCell ref="H4:I4"/>
    <mergeCell ref="J4:V4"/>
  </mergeCells>
  <pageMargins left="0.25" right="0.25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2017-02-24T15:08:13Z</cp:lastPrinted>
  <dcterms:created xsi:type="dcterms:W3CDTF">2017-02-24T14:53:32Z</dcterms:created>
  <dcterms:modified xsi:type="dcterms:W3CDTF">2017-02-24T15:08:20Z</dcterms:modified>
</cp:coreProperties>
</file>