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726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ksuemailprod-my.sharepoint.com/personal/sezerger_ksu_edu/Documents/Academic Coordinator/curriculum guides/2024-25/"/>
    </mc:Choice>
  </mc:AlternateContent>
  <xr:revisionPtr revIDLastSave="363" documentId="8_{E05694F5-C127-4C5A-B5C2-0F88A277EDB1}" xr6:coauthVersionLast="47" xr6:coauthVersionMax="47" xr10:uidLastSave="{DEAF56AB-DC8D-4CB0-BF86-9C1397C9FF23}"/>
  <bookViews>
    <workbookView xWindow="-108" yWindow="-108" windowWidth="23256" windowHeight="12456" xr2:uid="{97BDF1B4-C7FE-4311-A004-5CA0BD1DD376}"/>
  </bookViews>
  <sheets>
    <sheet name="Business &amp; Industry KSU CORE" sheetId="5" r:id="rId1"/>
    <sheet name="Department Course Lists" sheetId="3" r:id="rId2"/>
    <sheet name="Lookup tables" sheetId="2" r:id="rId3"/>
  </sheets>
  <definedNames>
    <definedName name="BI" localSheetId="0">#REF!</definedName>
    <definedName name="BI" localSheetId="2">#REF!</definedName>
    <definedName name="BI">#REF!</definedName>
    <definedName name="Commarray" localSheetId="0">#REF!</definedName>
    <definedName name="Commarray" localSheetId="2">#REF!</definedName>
    <definedName name="Commarray">#REF!</definedName>
    <definedName name="Commlist" localSheetId="0">#REF!</definedName>
    <definedName name="Commlist" localSheetId="2">#REF!</definedName>
    <definedName name="Commlist">#REF!</definedName>
    <definedName name="CP">#REF!</definedName>
    <definedName name="CurrentSemester">'Lookup tables'!$E$6:$I$102</definedName>
    <definedName name="NASArray" localSheetId="0">#REF!</definedName>
    <definedName name="NASArray" localSheetId="2">#REF!</definedName>
    <definedName name="NASArray">#REF!</definedName>
    <definedName name="NASlist">#REF!</definedName>
    <definedName name="NASList2" localSheetId="0">#REF!</definedName>
    <definedName name="NASList2" localSheetId="2">#REF!</definedName>
    <definedName name="NASList2">#REF!</definedName>
    <definedName name="PA">#REF!</definedName>
    <definedName name="_xlnm.Print_Area" localSheetId="0">'Business &amp; Industry KSU CORE'!$A$1:$K$74</definedName>
    <definedName name="PSB" localSheetId="0">#REF!</definedName>
    <definedName name="PSB">#REF!</definedName>
    <definedName name="RM" localSheetId="0">#REF!</definedName>
    <definedName name="RM">#REF!</definedName>
    <definedName name="SemesterDates">'Lookup tables'!$B$6:$E$102</definedName>
    <definedName name="SemesterNumber" localSheetId="0">#REF!</definedName>
    <definedName name="SemesterNumber" localSheetId="2">'Lookup tables'!$H$6:$K$102</definedName>
    <definedName name="SemesterNumber">#REF!</definedName>
    <definedName name="Semesters" localSheetId="0">#REF!</definedName>
    <definedName name="Semesters" localSheetId="2">'Lookup tables'!$H$6:$H$102</definedName>
    <definedName name="Semesters">#REF!</definedName>
    <definedName name="SES" localSheetId="0">#REF!</definedName>
    <definedName name="SES">#REF!</definedName>
    <definedName name="SocSciArray" localSheetId="0">#REF!</definedName>
    <definedName name="SocSciArray" localSheetId="2">#REF!</definedName>
    <definedName name="SocSciArray">#REF!</definedName>
    <definedName name="SocScilist">#REF!</definedName>
    <definedName name="SocSciList2" localSheetId="0">#REF!</definedName>
    <definedName name="SocSciList2" localSheetId="2">#REF!</definedName>
    <definedName name="SocSciList2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10" i="5" l="1"/>
  <c r="G63" i="5" l="1"/>
  <c r="H56" i="5"/>
  <c r="B51" i="5"/>
  <c r="B50" i="5"/>
  <c r="B49" i="5"/>
  <c r="B48" i="5"/>
  <c r="B47" i="5"/>
  <c r="H44" i="5"/>
  <c r="H43" i="5"/>
  <c r="H42" i="5"/>
  <c r="H41" i="5"/>
  <c r="B41" i="5"/>
  <c r="B40" i="5"/>
  <c r="H39" i="5"/>
  <c r="H38" i="5"/>
  <c r="H36" i="5" s="1"/>
  <c r="B38" i="5"/>
  <c r="B37" i="5"/>
  <c r="H29" i="5"/>
  <c r="B29" i="5"/>
  <c r="H28" i="5"/>
  <c r="B28" i="5"/>
  <c r="B27" i="5"/>
  <c r="H26" i="5"/>
  <c r="B26" i="5"/>
  <c r="H25" i="5"/>
  <c r="B25" i="5"/>
  <c r="H23" i="5"/>
  <c r="B23" i="5"/>
  <c r="B22" i="5"/>
  <c r="H21" i="5"/>
  <c r="B21" i="5"/>
  <c r="B20" i="5"/>
  <c r="H19" i="5"/>
  <c r="B19" i="5"/>
  <c r="B18" i="5"/>
  <c r="H17" i="5"/>
  <c r="B17" i="5"/>
  <c r="H16" i="5"/>
  <c r="H14" i="5" s="1"/>
  <c r="B16" i="5"/>
  <c r="B15" i="5"/>
  <c r="B14" i="5" s="1"/>
  <c r="G6" i="5" s="1"/>
  <c r="G5" i="5"/>
  <c r="A2" i="5"/>
  <c r="G8" i="5" l="1"/>
  <c r="G10" i="5" s="1"/>
  <c r="C11" i="2" l="1"/>
  <c r="C14" i="2" s="1"/>
  <c r="C10" i="2"/>
  <c r="C13" i="2" s="1"/>
  <c r="C9" i="2"/>
  <c r="D9" i="2" s="1"/>
  <c r="G8" i="2"/>
  <c r="H8" i="2" s="1"/>
  <c r="D8" i="2"/>
  <c r="J8" i="2" s="1"/>
  <c r="I7" i="2"/>
  <c r="I8" i="2" s="1"/>
  <c r="I9" i="2" s="1"/>
  <c r="I10" i="2" s="1"/>
  <c r="I11" i="2" s="1"/>
  <c r="I12" i="2" s="1"/>
  <c r="I13" i="2" s="1"/>
  <c r="I14" i="2" s="1"/>
  <c r="I15" i="2" s="1"/>
  <c r="I16" i="2" s="1"/>
  <c r="I17" i="2" s="1"/>
  <c r="I18" i="2" s="1"/>
  <c r="I19" i="2" s="1"/>
  <c r="I20" i="2" s="1"/>
  <c r="I21" i="2" s="1"/>
  <c r="I22" i="2" s="1"/>
  <c r="I23" i="2" s="1"/>
  <c r="I24" i="2" s="1"/>
  <c r="I25" i="2" s="1"/>
  <c r="I26" i="2" s="1"/>
  <c r="I27" i="2" s="1"/>
  <c r="I28" i="2" s="1"/>
  <c r="I29" i="2" s="1"/>
  <c r="I30" i="2" s="1"/>
  <c r="I31" i="2" s="1"/>
  <c r="I32" i="2" s="1"/>
  <c r="I33" i="2" s="1"/>
  <c r="I34" i="2" s="1"/>
  <c r="I35" i="2" s="1"/>
  <c r="I36" i="2" s="1"/>
  <c r="I37" i="2" s="1"/>
  <c r="I38" i="2" s="1"/>
  <c r="I39" i="2" s="1"/>
  <c r="I40" i="2" s="1"/>
  <c r="I41" i="2" s="1"/>
  <c r="I42" i="2" s="1"/>
  <c r="I43" i="2" s="1"/>
  <c r="I44" i="2" s="1"/>
  <c r="I45" i="2" s="1"/>
  <c r="I46" i="2" s="1"/>
  <c r="I47" i="2" s="1"/>
  <c r="I48" i="2" s="1"/>
  <c r="I49" i="2" s="1"/>
  <c r="I50" i="2" s="1"/>
  <c r="I51" i="2" s="1"/>
  <c r="I52" i="2" s="1"/>
  <c r="I53" i="2" s="1"/>
  <c r="I54" i="2" s="1"/>
  <c r="I55" i="2" s="1"/>
  <c r="I56" i="2" s="1"/>
  <c r="I57" i="2" s="1"/>
  <c r="I58" i="2" s="1"/>
  <c r="I59" i="2" s="1"/>
  <c r="I60" i="2" s="1"/>
  <c r="I61" i="2" s="1"/>
  <c r="I62" i="2" s="1"/>
  <c r="I63" i="2" s="1"/>
  <c r="I64" i="2" s="1"/>
  <c r="I65" i="2" s="1"/>
  <c r="I66" i="2" s="1"/>
  <c r="I67" i="2" s="1"/>
  <c r="I68" i="2" s="1"/>
  <c r="I69" i="2" s="1"/>
  <c r="I70" i="2" s="1"/>
  <c r="I71" i="2" s="1"/>
  <c r="I72" i="2" s="1"/>
  <c r="I73" i="2" s="1"/>
  <c r="I74" i="2" s="1"/>
  <c r="I75" i="2" s="1"/>
  <c r="I76" i="2" s="1"/>
  <c r="I77" i="2" s="1"/>
  <c r="I78" i="2" s="1"/>
  <c r="I79" i="2" s="1"/>
  <c r="I80" i="2" s="1"/>
  <c r="I81" i="2" s="1"/>
  <c r="I82" i="2" s="1"/>
  <c r="I83" i="2" s="1"/>
  <c r="I84" i="2" s="1"/>
  <c r="I85" i="2" s="1"/>
  <c r="I86" i="2" s="1"/>
  <c r="I87" i="2" s="1"/>
  <c r="I88" i="2" s="1"/>
  <c r="I89" i="2" s="1"/>
  <c r="I90" i="2" s="1"/>
  <c r="I91" i="2" s="1"/>
  <c r="I92" i="2" s="1"/>
  <c r="I93" i="2" s="1"/>
  <c r="I94" i="2" s="1"/>
  <c r="I95" i="2" s="1"/>
  <c r="I96" i="2" s="1"/>
  <c r="I97" i="2" s="1"/>
  <c r="I98" i="2" s="1"/>
  <c r="I99" i="2" s="1"/>
  <c r="I100" i="2" s="1"/>
  <c r="I101" i="2" s="1"/>
  <c r="I102" i="2" s="1"/>
  <c r="G7" i="2"/>
  <c r="H7" i="2" s="1"/>
  <c r="D7" i="2"/>
  <c r="H6" i="2"/>
  <c r="G6" i="2"/>
  <c r="D6" i="2"/>
  <c r="J6" i="2" s="1"/>
  <c r="E6" i="2" l="1"/>
  <c r="K6" i="2" s="1"/>
  <c r="J7" i="2"/>
  <c r="J9" i="2"/>
  <c r="E8" i="2"/>
  <c r="K8" i="2" s="1"/>
  <c r="D13" i="2"/>
  <c r="G13" i="2"/>
  <c r="H13" i="2" s="1"/>
  <c r="C16" i="2"/>
  <c r="C17" i="2"/>
  <c r="G14" i="2"/>
  <c r="H14" i="2" s="1"/>
  <c r="D14" i="2"/>
  <c r="C12" i="2"/>
  <c r="D11" i="2"/>
  <c r="E7" i="2"/>
  <c r="K7" i="2" s="1"/>
  <c r="G9" i="2"/>
  <c r="H9" i="2" s="1"/>
  <c r="G10" i="2"/>
  <c r="H10" i="2" s="1"/>
  <c r="G11" i="2"/>
  <c r="H11" i="2" s="1"/>
  <c r="D10" i="2"/>
  <c r="J11" i="2" l="1"/>
  <c r="E10" i="2"/>
  <c r="K10" i="2" s="1"/>
  <c r="C19" i="2"/>
  <c r="G16" i="2"/>
  <c r="H16" i="2" s="1"/>
  <c r="D16" i="2"/>
  <c r="D12" i="2"/>
  <c r="E12" i="2" s="1"/>
  <c r="K12" i="2" s="1"/>
  <c r="C15" i="2"/>
  <c r="G12" i="2"/>
  <c r="H12" i="2" s="1"/>
  <c r="J14" i="2"/>
  <c r="E13" i="2"/>
  <c r="K13" i="2" s="1"/>
  <c r="J13" i="2"/>
  <c r="J10" i="2"/>
  <c r="E9" i="2"/>
  <c r="C20" i="2"/>
  <c r="D17" i="2"/>
  <c r="G17" i="2"/>
  <c r="H17" i="2" s="1"/>
  <c r="D20" i="2" l="1"/>
  <c r="G20" i="2"/>
  <c r="H20" i="2" s="1"/>
  <c r="C23" i="2"/>
  <c r="J16" i="2"/>
  <c r="D19" i="2"/>
  <c r="G19" i="2"/>
  <c r="H19" i="2" s="1"/>
  <c r="C22" i="2"/>
  <c r="J12" i="2"/>
  <c r="E11" i="2"/>
  <c r="K11" i="2" s="1"/>
  <c r="J17" i="2"/>
  <c r="E16" i="2"/>
  <c r="K16" i="2" s="1"/>
  <c r="D15" i="2"/>
  <c r="G15" i="2"/>
  <c r="H15" i="2" s="1"/>
  <c r="C18" i="2"/>
  <c r="K9" i="2"/>
  <c r="J15" i="2" l="1"/>
  <c r="E14" i="2"/>
  <c r="E15" i="2"/>
  <c r="K15" i="2" s="1"/>
  <c r="D23" i="2"/>
  <c r="G23" i="2"/>
  <c r="H23" i="2" s="1"/>
  <c r="C26" i="2"/>
  <c r="D22" i="2"/>
  <c r="G22" i="2"/>
  <c r="H22" i="2" s="1"/>
  <c r="C25" i="2"/>
  <c r="D18" i="2"/>
  <c r="E18" i="2" s="1"/>
  <c r="K18" i="2" s="1"/>
  <c r="G18" i="2"/>
  <c r="H18" i="2" s="1"/>
  <c r="C21" i="2"/>
  <c r="J19" i="2"/>
  <c r="J20" i="2"/>
  <c r="E19" i="2"/>
  <c r="K19" i="2" s="1"/>
  <c r="J22" i="2" l="1"/>
  <c r="J23" i="2"/>
  <c r="E22" i="2"/>
  <c r="K22" i="2" s="1"/>
  <c r="J18" i="2"/>
  <c r="E17" i="2"/>
  <c r="K14" i="2"/>
  <c r="D26" i="2"/>
  <c r="C29" i="2"/>
  <c r="G26" i="2"/>
  <c r="H26" i="2" s="1"/>
  <c r="D21" i="2"/>
  <c r="C24" i="2"/>
  <c r="G21" i="2"/>
  <c r="H21" i="2" s="1"/>
  <c r="D25" i="2"/>
  <c r="C28" i="2"/>
  <c r="G25" i="2"/>
  <c r="H25" i="2" s="1"/>
  <c r="J25" i="2" l="1"/>
  <c r="J21" i="2"/>
  <c r="E20" i="2"/>
  <c r="D28" i="2"/>
  <c r="G28" i="2"/>
  <c r="H28" i="2" s="1"/>
  <c r="C31" i="2"/>
  <c r="K17" i="2"/>
  <c r="D24" i="2"/>
  <c r="G24" i="2"/>
  <c r="H24" i="2" s="1"/>
  <c r="C27" i="2"/>
  <c r="D29" i="2"/>
  <c r="G29" i="2"/>
  <c r="H29" i="2" s="1"/>
  <c r="C32" i="2"/>
  <c r="E21" i="2"/>
  <c r="K21" i="2" s="1"/>
  <c r="J26" i="2"/>
  <c r="E25" i="2"/>
  <c r="K25" i="2" s="1"/>
  <c r="D31" i="2" l="1"/>
  <c r="G31" i="2"/>
  <c r="H31" i="2" s="1"/>
  <c r="C34" i="2"/>
  <c r="D32" i="2"/>
  <c r="G32" i="2"/>
  <c r="H32" i="2" s="1"/>
  <c r="C35" i="2"/>
  <c r="J28" i="2"/>
  <c r="D27" i="2"/>
  <c r="E27" i="2" s="1"/>
  <c r="K27" i="2" s="1"/>
  <c r="G27" i="2"/>
  <c r="H27" i="2" s="1"/>
  <c r="C30" i="2"/>
  <c r="K20" i="2"/>
  <c r="J29" i="2"/>
  <c r="E28" i="2"/>
  <c r="K28" i="2" s="1"/>
  <c r="J24" i="2"/>
  <c r="E23" i="2"/>
  <c r="K23" i="2" s="1"/>
  <c r="E24" i="2"/>
  <c r="K24" i="2" s="1"/>
  <c r="H2" i="2" l="1"/>
  <c r="I2" i="2"/>
  <c r="J32" i="2"/>
  <c r="E31" i="2"/>
  <c r="K31" i="2" s="1"/>
  <c r="D30" i="2"/>
  <c r="E30" i="2" s="1"/>
  <c r="K30" i="2" s="1"/>
  <c r="G30" i="2"/>
  <c r="H30" i="2" s="1"/>
  <c r="C33" i="2"/>
  <c r="D34" i="2"/>
  <c r="G34" i="2"/>
  <c r="H34" i="2" s="1"/>
  <c r="C37" i="2"/>
  <c r="D35" i="2"/>
  <c r="G35" i="2"/>
  <c r="H35" i="2" s="1"/>
  <c r="C38" i="2"/>
  <c r="J27" i="2"/>
  <c r="E26" i="2"/>
  <c r="K26" i="2" s="1"/>
  <c r="J31" i="2"/>
  <c r="D37" i="2" l="1"/>
  <c r="C40" i="2"/>
  <c r="G37" i="2"/>
  <c r="H37" i="2" s="1"/>
  <c r="D33" i="2"/>
  <c r="E33" i="2" s="1"/>
  <c r="K33" i="2" s="1"/>
  <c r="C36" i="2"/>
  <c r="G33" i="2"/>
  <c r="H33" i="2" s="1"/>
  <c r="D38" i="2"/>
  <c r="G38" i="2"/>
  <c r="H38" i="2" s="1"/>
  <c r="C41" i="2"/>
  <c r="J30" i="2"/>
  <c r="E29" i="2"/>
  <c r="K29" i="2" s="1"/>
  <c r="J34" i="2"/>
  <c r="J35" i="2"/>
  <c r="E34" i="2"/>
  <c r="K34" i="2" s="1"/>
  <c r="J38" i="2" l="1"/>
  <c r="E37" i="2"/>
  <c r="K37" i="2" s="1"/>
  <c r="J33" i="2"/>
  <c r="E32" i="2"/>
  <c r="K32" i="2" s="1"/>
  <c r="D36" i="2"/>
  <c r="E36" i="2" s="1"/>
  <c r="K36" i="2" s="1"/>
  <c r="G36" i="2"/>
  <c r="H36" i="2" s="1"/>
  <c r="C39" i="2"/>
  <c r="D40" i="2"/>
  <c r="G40" i="2"/>
  <c r="H40" i="2" s="1"/>
  <c r="C43" i="2"/>
  <c r="D41" i="2"/>
  <c r="C44" i="2"/>
  <c r="G41" i="2"/>
  <c r="H41" i="2" s="1"/>
  <c r="J37" i="2"/>
  <c r="D39" i="2" l="1"/>
  <c r="E39" i="2" s="1"/>
  <c r="K39" i="2" s="1"/>
  <c r="C42" i="2"/>
  <c r="G39" i="2"/>
  <c r="H39" i="2" s="1"/>
  <c r="J36" i="2"/>
  <c r="E35" i="2"/>
  <c r="K35" i="2" s="1"/>
  <c r="D44" i="2"/>
  <c r="G44" i="2"/>
  <c r="H44" i="2" s="1"/>
  <c r="C47" i="2"/>
  <c r="J40" i="2"/>
  <c r="J41" i="2"/>
  <c r="E40" i="2"/>
  <c r="K40" i="2" s="1"/>
  <c r="D43" i="2"/>
  <c r="G43" i="2"/>
  <c r="H43" i="2" s="1"/>
  <c r="C46" i="2"/>
  <c r="J44" i="2" l="1"/>
  <c r="E43" i="2"/>
  <c r="K43" i="2" s="1"/>
  <c r="D47" i="2"/>
  <c r="G47" i="2"/>
  <c r="H47" i="2" s="1"/>
  <c r="C50" i="2"/>
  <c r="D46" i="2"/>
  <c r="G46" i="2"/>
  <c r="H46" i="2" s="1"/>
  <c r="C49" i="2"/>
  <c r="J43" i="2"/>
  <c r="D42" i="2"/>
  <c r="C45" i="2"/>
  <c r="G42" i="2"/>
  <c r="H42" i="2" s="1"/>
  <c r="J39" i="2"/>
  <c r="E38" i="2"/>
  <c r="K38" i="2" s="1"/>
  <c r="J47" i="2" l="1"/>
  <c r="E46" i="2"/>
  <c r="K46" i="2" s="1"/>
  <c r="J46" i="2"/>
  <c r="D45" i="2"/>
  <c r="E45" i="2" s="1"/>
  <c r="K45" i="2" s="1"/>
  <c r="G45" i="2"/>
  <c r="H45" i="2" s="1"/>
  <c r="C48" i="2"/>
  <c r="J42" i="2"/>
  <c r="E41" i="2"/>
  <c r="K41" i="2" s="1"/>
  <c r="D49" i="2"/>
  <c r="C52" i="2"/>
  <c r="G49" i="2"/>
  <c r="H49" i="2" s="1"/>
  <c r="D50" i="2"/>
  <c r="G50" i="2"/>
  <c r="H50" i="2" s="1"/>
  <c r="C53" i="2"/>
  <c r="E42" i="2"/>
  <c r="K42" i="2" s="1"/>
  <c r="D53" i="2" l="1"/>
  <c r="G53" i="2"/>
  <c r="H53" i="2" s="1"/>
  <c r="C56" i="2"/>
  <c r="D48" i="2"/>
  <c r="E48" i="2" s="1"/>
  <c r="K48" i="2" s="1"/>
  <c r="G48" i="2"/>
  <c r="H48" i="2" s="1"/>
  <c r="C51" i="2"/>
  <c r="J50" i="2"/>
  <c r="E49" i="2"/>
  <c r="K49" i="2" s="1"/>
  <c r="D52" i="2"/>
  <c r="G52" i="2"/>
  <c r="H52" i="2" s="1"/>
  <c r="C55" i="2"/>
  <c r="J45" i="2"/>
  <c r="E44" i="2"/>
  <c r="K44" i="2" s="1"/>
  <c r="J49" i="2"/>
  <c r="D51" i="2" l="1"/>
  <c r="E51" i="2" s="1"/>
  <c r="K51" i="2" s="1"/>
  <c r="G51" i="2"/>
  <c r="H51" i="2" s="1"/>
  <c r="C54" i="2"/>
  <c r="J48" i="2"/>
  <c r="E47" i="2"/>
  <c r="K47" i="2" s="1"/>
  <c r="D55" i="2"/>
  <c r="C58" i="2"/>
  <c r="G55" i="2"/>
  <c r="H55" i="2" s="1"/>
  <c r="D56" i="2"/>
  <c r="G56" i="2"/>
  <c r="H56" i="2" s="1"/>
  <c r="C59" i="2"/>
  <c r="J52" i="2"/>
  <c r="J53" i="2"/>
  <c r="E52" i="2"/>
  <c r="K52" i="2" s="1"/>
  <c r="D58" i="2" l="1"/>
  <c r="G58" i="2"/>
  <c r="H58" i="2" s="1"/>
  <c r="C61" i="2"/>
  <c r="J55" i="2"/>
  <c r="D59" i="2"/>
  <c r="G59" i="2"/>
  <c r="H59" i="2" s="1"/>
  <c r="C62" i="2"/>
  <c r="D54" i="2"/>
  <c r="E54" i="2" s="1"/>
  <c r="K54" i="2" s="1"/>
  <c r="G54" i="2"/>
  <c r="H54" i="2" s="1"/>
  <c r="C57" i="2"/>
  <c r="J56" i="2"/>
  <c r="E55" i="2"/>
  <c r="K55" i="2" s="1"/>
  <c r="J51" i="2"/>
  <c r="E50" i="2"/>
  <c r="K50" i="2" s="1"/>
  <c r="D57" i="2" l="1"/>
  <c r="E57" i="2" s="1"/>
  <c r="K57" i="2" s="1"/>
  <c r="C60" i="2"/>
  <c r="G57" i="2"/>
  <c r="H57" i="2" s="1"/>
  <c r="D61" i="2"/>
  <c r="C64" i="2"/>
  <c r="G61" i="2"/>
  <c r="H61" i="2" s="1"/>
  <c r="J59" i="2"/>
  <c r="E58" i="2"/>
  <c r="K58" i="2" s="1"/>
  <c r="D62" i="2"/>
  <c r="G62" i="2"/>
  <c r="H62" i="2" s="1"/>
  <c r="C65" i="2"/>
  <c r="J54" i="2"/>
  <c r="E53" i="2"/>
  <c r="K53" i="2" s="1"/>
  <c r="J58" i="2"/>
  <c r="J61" i="2" l="1"/>
  <c r="D64" i="2"/>
  <c r="G64" i="2"/>
  <c r="H64" i="2" s="1"/>
  <c r="C67" i="2"/>
  <c r="D65" i="2"/>
  <c r="C68" i="2"/>
  <c r="G65" i="2"/>
  <c r="H65" i="2" s="1"/>
  <c r="D60" i="2"/>
  <c r="E60" i="2" s="1"/>
  <c r="K60" i="2" s="1"/>
  <c r="C63" i="2"/>
  <c r="G60" i="2"/>
  <c r="H60" i="2" s="1"/>
  <c r="J62" i="2"/>
  <c r="E61" i="2"/>
  <c r="K61" i="2" s="1"/>
  <c r="J57" i="2"/>
  <c r="E56" i="2"/>
  <c r="K56" i="2" s="1"/>
  <c r="D68" i="2" l="1"/>
  <c r="G68" i="2"/>
  <c r="H68" i="2" s="1"/>
  <c r="C71" i="2"/>
  <c r="J65" i="2"/>
  <c r="E64" i="2"/>
  <c r="K64" i="2" s="1"/>
  <c r="D67" i="2"/>
  <c r="G67" i="2"/>
  <c r="H67" i="2" s="1"/>
  <c r="C70" i="2"/>
  <c r="D63" i="2"/>
  <c r="E63" i="2" s="1"/>
  <c r="K63" i="2" s="1"/>
  <c r="G63" i="2"/>
  <c r="H63" i="2" s="1"/>
  <c r="C66" i="2"/>
  <c r="J64" i="2"/>
  <c r="J60" i="2"/>
  <c r="E59" i="2"/>
  <c r="K59" i="2" s="1"/>
  <c r="J67" i="2" l="1"/>
  <c r="D70" i="2"/>
  <c r="G70" i="2"/>
  <c r="H70" i="2" s="1"/>
  <c r="C73" i="2"/>
  <c r="D66" i="2"/>
  <c r="G66" i="2"/>
  <c r="H66" i="2" s="1"/>
  <c r="C69" i="2"/>
  <c r="D71" i="2"/>
  <c r="C74" i="2"/>
  <c r="G71" i="2"/>
  <c r="H71" i="2" s="1"/>
  <c r="J63" i="2"/>
  <c r="E62" i="2"/>
  <c r="K62" i="2" s="1"/>
  <c r="J68" i="2"/>
  <c r="E67" i="2"/>
  <c r="K67" i="2" s="1"/>
  <c r="J66" i="2" l="1"/>
  <c r="E65" i="2"/>
  <c r="K65" i="2" s="1"/>
  <c r="J70" i="2"/>
  <c r="D73" i="2"/>
  <c r="C76" i="2"/>
  <c r="G73" i="2"/>
  <c r="H73" i="2" s="1"/>
  <c r="D74" i="2"/>
  <c r="C77" i="2"/>
  <c r="G74" i="2"/>
  <c r="H74" i="2" s="1"/>
  <c r="E66" i="2"/>
  <c r="K66" i="2" s="1"/>
  <c r="D69" i="2"/>
  <c r="C72" i="2"/>
  <c r="G69" i="2"/>
  <c r="H69" i="2" s="1"/>
  <c r="J71" i="2"/>
  <c r="E70" i="2"/>
  <c r="K70" i="2" s="1"/>
  <c r="J74" i="2" l="1"/>
  <c r="E73" i="2"/>
  <c r="K73" i="2" s="1"/>
  <c r="D72" i="2"/>
  <c r="E72" i="2" s="1"/>
  <c r="K72" i="2" s="1"/>
  <c r="G72" i="2"/>
  <c r="H72" i="2" s="1"/>
  <c r="C75" i="2"/>
  <c r="J73" i="2"/>
  <c r="J69" i="2"/>
  <c r="E68" i="2"/>
  <c r="K68" i="2" s="1"/>
  <c r="E69" i="2"/>
  <c r="K69" i="2" s="1"/>
  <c r="D76" i="2"/>
  <c r="G76" i="2"/>
  <c r="H76" i="2" s="1"/>
  <c r="C79" i="2"/>
  <c r="D77" i="2"/>
  <c r="G77" i="2"/>
  <c r="H77" i="2" s="1"/>
  <c r="C80" i="2"/>
  <c r="D80" i="2" l="1"/>
  <c r="G80" i="2"/>
  <c r="H80" i="2" s="1"/>
  <c r="C83" i="2"/>
  <c r="J76" i="2"/>
  <c r="J72" i="2"/>
  <c r="E71" i="2"/>
  <c r="K71" i="2" s="1"/>
  <c r="D75" i="2"/>
  <c r="G75" i="2"/>
  <c r="H75" i="2" s="1"/>
  <c r="C78" i="2"/>
  <c r="J77" i="2"/>
  <c r="E76" i="2"/>
  <c r="K76" i="2" s="1"/>
  <c r="D79" i="2"/>
  <c r="G79" i="2"/>
  <c r="H79" i="2" s="1"/>
  <c r="C82" i="2"/>
  <c r="J79" i="2" l="1"/>
  <c r="J75" i="2"/>
  <c r="E74" i="2"/>
  <c r="K74" i="2" s="1"/>
  <c r="E75" i="2"/>
  <c r="K75" i="2" s="1"/>
  <c r="D83" i="2"/>
  <c r="G83" i="2"/>
  <c r="H83" i="2" s="1"/>
  <c r="C86" i="2"/>
  <c r="D82" i="2"/>
  <c r="C85" i="2"/>
  <c r="G82" i="2"/>
  <c r="H82" i="2" s="1"/>
  <c r="D78" i="2"/>
  <c r="G78" i="2"/>
  <c r="H78" i="2" s="1"/>
  <c r="C81" i="2"/>
  <c r="J80" i="2"/>
  <c r="E79" i="2"/>
  <c r="K79" i="2" s="1"/>
  <c r="D81" i="2" l="1"/>
  <c r="E81" i="2" s="1"/>
  <c r="K81" i="2" s="1"/>
  <c r="C84" i="2"/>
  <c r="G81" i="2"/>
  <c r="H81" i="2" s="1"/>
  <c r="J78" i="2"/>
  <c r="E77" i="2"/>
  <c r="K77" i="2" s="1"/>
  <c r="D86" i="2"/>
  <c r="G86" i="2"/>
  <c r="H86" i="2" s="1"/>
  <c r="C89" i="2"/>
  <c r="D85" i="2"/>
  <c r="C88" i="2"/>
  <c r="G85" i="2"/>
  <c r="H85" i="2" s="1"/>
  <c r="E78" i="2"/>
  <c r="K78" i="2" s="1"/>
  <c r="J83" i="2"/>
  <c r="E82" i="2"/>
  <c r="K82" i="2" s="1"/>
  <c r="J82" i="2"/>
  <c r="D89" i="2" l="1"/>
  <c r="C92" i="2"/>
  <c r="G89" i="2"/>
  <c r="H89" i="2" s="1"/>
  <c r="D88" i="2"/>
  <c r="G88" i="2"/>
  <c r="H88" i="2" s="1"/>
  <c r="C91" i="2"/>
  <c r="D84" i="2"/>
  <c r="G84" i="2"/>
  <c r="H84" i="2" s="1"/>
  <c r="C87" i="2"/>
  <c r="J86" i="2"/>
  <c r="E85" i="2"/>
  <c r="K85" i="2" s="1"/>
  <c r="J85" i="2"/>
  <c r="J81" i="2"/>
  <c r="E80" i="2"/>
  <c r="K80" i="2" s="1"/>
  <c r="J84" i="2" l="1"/>
  <c r="E83" i="2"/>
  <c r="K83" i="2" s="1"/>
  <c r="D92" i="2"/>
  <c r="C95" i="2"/>
  <c r="G92" i="2"/>
  <c r="H92" i="2" s="1"/>
  <c r="D91" i="2"/>
  <c r="G91" i="2"/>
  <c r="H91" i="2" s="1"/>
  <c r="C94" i="2"/>
  <c r="E84" i="2"/>
  <c r="K84" i="2" s="1"/>
  <c r="J88" i="2"/>
  <c r="D87" i="2"/>
  <c r="G87" i="2"/>
  <c r="H87" i="2" s="1"/>
  <c r="C90" i="2"/>
  <c r="J89" i="2"/>
  <c r="E88" i="2"/>
  <c r="K88" i="2" s="1"/>
  <c r="D90" i="2" l="1"/>
  <c r="E90" i="2" s="1"/>
  <c r="K90" i="2" s="1"/>
  <c r="C93" i="2"/>
  <c r="G90" i="2"/>
  <c r="H90" i="2" s="1"/>
  <c r="J87" i="2"/>
  <c r="E86" i="2"/>
  <c r="K86" i="2" s="1"/>
  <c r="D95" i="2"/>
  <c r="C98" i="2"/>
  <c r="G95" i="2"/>
  <c r="H95" i="2" s="1"/>
  <c r="E87" i="2"/>
  <c r="K87" i="2" s="1"/>
  <c r="J92" i="2"/>
  <c r="E91" i="2"/>
  <c r="K91" i="2" s="1"/>
  <c r="D94" i="2"/>
  <c r="G94" i="2"/>
  <c r="H94" i="2" s="1"/>
  <c r="C97" i="2"/>
  <c r="J91" i="2"/>
  <c r="D98" i="2" l="1"/>
  <c r="C101" i="2"/>
  <c r="G98" i="2"/>
  <c r="H98" i="2" s="1"/>
  <c r="J94" i="2"/>
  <c r="J95" i="2"/>
  <c r="E94" i="2"/>
  <c r="K94" i="2" s="1"/>
  <c r="D97" i="2"/>
  <c r="C100" i="2"/>
  <c r="G97" i="2"/>
  <c r="H97" i="2" s="1"/>
  <c r="D93" i="2"/>
  <c r="E93" i="2" s="1"/>
  <c r="K93" i="2" s="1"/>
  <c r="G93" i="2"/>
  <c r="H93" i="2" s="1"/>
  <c r="C96" i="2"/>
  <c r="J90" i="2"/>
  <c r="E89" i="2"/>
  <c r="K89" i="2" s="1"/>
  <c r="D96" i="2" l="1"/>
  <c r="E96" i="2" s="1"/>
  <c r="K96" i="2" s="1"/>
  <c r="G96" i="2"/>
  <c r="H96" i="2" s="1"/>
  <c r="C99" i="2"/>
  <c r="J93" i="2"/>
  <c r="E92" i="2"/>
  <c r="K92" i="2" s="1"/>
  <c r="D101" i="2"/>
  <c r="G101" i="2"/>
  <c r="H101" i="2" s="1"/>
  <c r="J97" i="2"/>
  <c r="D100" i="2"/>
  <c r="G100" i="2"/>
  <c r="H100" i="2" s="1"/>
  <c r="J98" i="2"/>
  <c r="E97" i="2"/>
  <c r="K97" i="2" s="1"/>
  <c r="J101" i="2" l="1"/>
  <c r="E100" i="2"/>
  <c r="K100" i="2" s="1"/>
  <c r="D99" i="2"/>
  <c r="E99" i="2" s="1"/>
  <c r="K99" i="2" s="1"/>
  <c r="G99" i="2"/>
  <c r="H99" i="2" s="1"/>
  <c r="C102" i="2"/>
  <c r="J100" i="2"/>
  <c r="J96" i="2"/>
  <c r="E95" i="2"/>
  <c r="K95" i="2" s="1"/>
  <c r="J99" i="2" l="1"/>
  <c r="E98" i="2"/>
  <c r="K98" i="2" s="1"/>
  <c r="D102" i="2"/>
  <c r="G102" i="2"/>
  <c r="H102" i="2" s="1"/>
  <c r="J102" i="2" l="1"/>
  <c r="E102" i="2"/>
  <c r="K102" i="2" s="1"/>
  <c r="E101" i="2"/>
  <c r="K101" i="2" s="1"/>
</calcChain>
</file>

<file path=xl/sharedStrings.xml><?xml version="1.0" encoding="utf-8"?>
<sst xmlns="http://schemas.openxmlformats.org/spreadsheetml/2006/main" count="547" uniqueCount="304">
  <si>
    <r>
      <t xml:space="preserve">    </t>
    </r>
    <r>
      <rPr>
        <b/>
        <i/>
        <sz val="18"/>
        <color rgb="FF333399"/>
        <rFont val="Arial"/>
        <family val="2"/>
      </rPr>
      <t>KSU</t>
    </r>
  </si>
  <si>
    <t>AGRONOMY - Business and Industry Option</t>
  </si>
  <si>
    <t xml:space="preserve">    Kansas State University  -  College of Agriculture  -  Department of Agronomy</t>
  </si>
  <si>
    <t>Fall 2024-Spring 2025</t>
  </si>
  <si>
    <t>Name:</t>
  </si>
  <si>
    <t>Enter Student's name here</t>
  </si>
  <si>
    <t>WID:</t>
  </si>
  <si>
    <t>Enter Student's WID# here</t>
  </si>
  <si>
    <r>
      <t>ç</t>
    </r>
    <r>
      <rPr>
        <sz val="10"/>
        <rFont val="Arial"/>
        <family val="2"/>
      </rPr>
      <t xml:space="preserve">  Credit hours required for graduation</t>
    </r>
  </si>
  <si>
    <t>e-mail:</t>
  </si>
  <si>
    <t>Enter student's e-mail address</t>
  </si>
  <si>
    <r>
      <t>ç</t>
    </r>
    <r>
      <rPr>
        <sz val="10"/>
        <color rgb="FF000000"/>
        <rFont val="Arial"/>
        <family val="2"/>
      </rPr>
      <t xml:space="preserve">  Credit hours earned towards graduation</t>
    </r>
  </si>
  <si>
    <t>First Semester --&gt;</t>
  </si>
  <si>
    <r>
      <t>ç</t>
    </r>
    <r>
      <rPr>
        <sz val="10"/>
        <color rgb="FF000000"/>
        <rFont val="Arial"/>
        <family val="2"/>
      </rPr>
      <t xml:space="preserve">  Credit hours remaining</t>
    </r>
  </si>
  <si>
    <t>Last Semester --&gt;</t>
  </si>
  <si>
    <r>
      <t>ç</t>
    </r>
    <r>
      <rPr>
        <sz val="10"/>
        <color rgb="FF000000"/>
        <rFont val="Arial"/>
        <family val="2"/>
      </rPr>
      <t xml:space="preserve">  semesters remaining</t>
    </r>
  </si>
  <si>
    <t>semesters at KSU --&gt;</t>
  </si>
  <si>
    <r>
      <t>ç</t>
    </r>
    <r>
      <rPr>
        <sz val="10"/>
        <color rgb="FF000000"/>
        <rFont val="Arial"/>
        <family val="2"/>
      </rPr>
      <t xml:space="preserve">  hours per semester remaining</t>
    </r>
  </si>
  <si>
    <t>CrHrs</t>
  </si>
  <si>
    <t>Course</t>
  </si>
  <si>
    <r>
      <t>ç</t>
    </r>
    <r>
      <rPr>
        <b/>
        <sz val="10"/>
        <color rgb="FF003366"/>
        <rFont val="Arial"/>
        <family val="2"/>
      </rPr>
      <t xml:space="preserve">  Required</t>
    </r>
  </si>
  <si>
    <t>AGRONOMY</t>
  </si>
  <si>
    <t>K-STATE CORE</t>
  </si>
  <si>
    <t>Status</t>
  </si>
  <si>
    <r>
      <t>ç</t>
    </r>
    <r>
      <rPr>
        <sz val="10"/>
        <color rgb="FF003366"/>
        <rFont val="Arial"/>
        <family val="2"/>
      </rPr>
      <t xml:space="preserve">  </t>
    </r>
    <r>
      <rPr>
        <b/>
        <sz val="10"/>
        <color rgb="FF003366"/>
        <rFont val="Arial"/>
        <family val="2"/>
      </rPr>
      <t>Earned</t>
    </r>
  </si>
  <si>
    <t>AGRON</t>
  </si>
  <si>
    <r>
      <t>Agronomy Orientation (1)</t>
    </r>
    <r>
      <rPr>
        <b/>
        <sz val="10"/>
        <rFont val="Arial"/>
        <family val="2"/>
      </rPr>
      <t xml:space="preserve"> F</t>
    </r>
  </si>
  <si>
    <t>6 hours English (choose one course from list)</t>
  </si>
  <si>
    <t>ENGL</t>
  </si>
  <si>
    <t>Expository Writing 1</t>
  </si>
  <si>
    <t>Soils (3)</t>
  </si>
  <si>
    <t>#</t>
  </si>
  <si>
    <t>Soils Laboratory (1)</t>
  </si>
  <si>
    <t>3 hours Communication  (choose one course from list)</t>
  </si>
  <si>
    <r>
      <t xml:space="preserve">Weed Science (3) </t>
    </r>
    <r>
      <rPr>
        <b/>
        <sz val="10"/>
        <rFont val="Arial"/>
        <family val="2"/>
      </rPr>
      <t>F</t>
    </r>
  </si>
  <si>
    <t xml:space="preserve">Communication Elective (3)     </t>
  </si>
  <si>
    <r>
      <t xml:space="preserve">Crop Growth and Dev. (3) </t>
    </r>
    <r>
      <rPr>
        <b/>
        <sz val="10"/>
        <rFont val="Arial"/>
        <family val="2"/>
      </rPr>
      <t>F</t>
    </r>
  </si>
  <si>
    <t>3 hours Math &amp; Statistics</t>
  </si>
  <si>
    <r>
      <t xml:space="preserve">Nutr Cycl &amp; Fert Mgmt (3) </t>
    </r>
    <r>
      <rPr>
        <b/>
        <sz val="10"/>
        <color theme="1"/>
        <rFont val="Arial"/>
        <family val="2"/>
      </rPr>
      <t>S</t>
    </r>
  </si>
  <si>
    <t>MATH</t>
  </si>
  <si>
    <t>College Algebra (3)</t>
  </si>
  <si>
    <r>
      <t xml:space="preserve">Internship in Agronomy (3) </t>
    </r>
    <r>
      <rPr>
        <b/>
        <sz val="10"/>
        <rFont val="Arial"/>
        <family val="2"/>
      </rPr>
      <t>F,Su</t>
    </r>
  </si>
  <si>
    <t>4-5 hours Natural &amp; Physical Sciences</t>
  </si>
  <si>
    <t>One of the following courses:</t>
  </si>
  <si>
    <t>BIOL</t>
  </si>
  <si>
    <t>Principles of Biology (4)</t>
  </si>
  <si>
    <r>
      <t xml:space="preserve">Internat Study Exp Agron (3) </t>
    </r>
    <r>
      <rPr>
        <b/>
        <sz val="10"/>
        <rFont val="Arial"/>
        <family val="2"/>
      </rPr>
      <t>S</t>
    </r>
  </si>
  <si>
    <t>6 hours Social &amp; Behavioral Sci (2 courses from 2 subjects)</t>
  </si>
  <si>
    <r>
      <t xml:space="preserve">Agronomy Capstone (3) </t>
    </r>
    <r>
      <rPr>
        <b/>
        <sz val="10"/>
        <rFont val="Arial"/>
        <family val="2"/>
      </rPr>
      <t>S</t>
    </r>
  </si>
  <si>
    <t xml:space="preserve">Enter Soc/Behav Sci Elective (3)     </t>
  </si>
  <si>
    <r>
      <t xml:space="preserve">Cropping Systems (3) </t>
    </r>
    <r>
      <rPr>
        <b/>
        <sz val="10"/>
        <color theme="1"/>
        <rFont val="Arial"/>
        <family val="2"/>
      </rPr>
      <t>F</t>
    </r>
  </si>
  <si>
    <r>
      <t xml:space="preserve">Site Specific Agriculture (3) </t>
    </r>
    <r>
      <rPr>
        <b/>
        <sz val="10"/>
        <rFont val="Arial"/>
        <family val="2"/>
      </rPr>
      <t>S</t>
    </r>
  </si>
  <si>
    <t>6 hours Arts &amp; Humanities (2 course from 2 subjects)</t>
  </si>
  <si>
    <t>GENAG</t>
  </si>
  <si>
    <t xml:space="preserve">NRES Capstone (3) </t>
  </si>
  <si>
    <t xml:space="preserve">Enter Art/Hum Elective (3)     </t>
  </si>
  <si>
    <t>9 hours Agronomy Electives</t>
  </si>
  <si>
    <t>Agronomy Elective</t>
  </si>
  <si>
    <t>6 hours Free Electives (any 100/200 level courses)</t>
  </si>
  <si>
    <t xml:space="preserve">Enter Free Elective (3)     </t>
  </si>
  <si>
    <t>AGRICULTURE</t>
  </si>
  <si>
    <t>Business &amp; Communications</t>
  </si>
  <si>
    <t>ENTOM</t>
  </si>
  <si>
    <r>
      <t xml:space="preserve">Economic Entomology (3) </t>
    </r>
    <r>
      <rPr>
        <b/>
        <sz val="10"/>
        <rFont val="Arial"/>
        <family val="2"/>
      </rPr>
      <t>S</t>
    </r>
  </si>
  <si>
    <t>OR</t>
  </si>
  <si>
    <t>ACCTG</t>
  </si>
  <si>
    <r>
      <t xml:space="preserve">General Entomology (3) </t>
    </r>
    <r>
      <rPr>
        <b/>
        <sz val="10"/>
        <rFont val="Arial"/>
        <family val="2"/>
      </rPr>
      <t>F</t>
    </r>
  </si>
  <si>
    <t xml:space="preserve">AGEC </t>
  </si>
  <si>
    <t>Farm &amp; Ranch Mgmt. (3)</t>
  </si>
  <si>
    <t>PLPTH</t>
  </si>
  <si>
    <r>
      <t xml:space="preserve">Princ. of Plant Pathology (3) </t>
    </r>
    <r>
      <rPr>
        <b/>
        <sz val="10"/>
        <rFont val="Arial"/>
        <family val="2"/>
      </rPr>
      <t>S</t>
    </r>
  </si>
  <si>
    <t>3 hours Agriculture Electives</t>
  </si>
  <si>
    <t>Agric. Econ. &amp; Agric. Bus. (3)</t>
  </si>
  <si>
    <t xml:space="preserve">Enter Agriculture Elective  (3)   </t>
  </si>
  <si>
    <t>ECON</t>
  </si>
  <si>
    <t>Prin. MicroEconomics (3)</t>
  </si>
  <si>
    <t>Princ. of Macroeconomics (3)</t>
  </si>
  <si>
    <r>
      <t>ç</t>
    </r>
    <r>
      <rPr>
        <b/>
        <sz val="10"/>
        <color rgb="FF003366"/>
        <rFont val="Arial"/>
        <family val="2"/>
      </rPr>
      <t xml:space="preserve"> Required</t>
    </r>
  </si>
  <si>
    <t>Natural &amp; Applied Sciences</t>
  </si>
  <si>
    <t>3 hours Communication Elective</t>
  </si>
  <si>
    <r>
      <t>ç</t>
    </r>
    <r>
      <rPr>
        <sz val="10"/>
        <color rgb="FF003366"/>
        <rFont val="Arial"/>
        <family val="2"/>
      </rPr>
      <t xml:space="preserve"> </t>
    </r>
    <r>
      <rPr>
        <b/>
        <sz val="10"/>
        <color rgb="FF003366"/>
        <rFont val="Arial"/>
        <family val="2"/>
      </rPr>
      <t>Earned</t>
    </r>
  </si>
  <si>
    <t>CHM</t>
  </si>
  <si>
    <t>Chemistry I (4)</t>
  </si>
  <si>
    <t>15 hours Ag Econ/Bus/Business &amp; Economics Electives</t>
  </si>
  <si>
    <t>Chemistry II (4)</t>
  </si>
  <si>
    <t xml:space="preserve">Enter Bus/Econ Elective (3)     </t>
  </si>
  <si>
    <t>STAT</t>
  </si>
  <si>
    <r>
      <t xml:space="preserve">Business and Econ Stats (3) </t>
    </r>
    <r>
      <rPr>
        <b/>
        <sz val="10"/>
        <rFont val="Arial"/>
        <family val="2"/>
      </rPr>
      <t>S</t>
    </r>
  </si>
  <si>
    <t>CIS</t>
  </si>
  <si>
    <t>Intro Spreadsheet Appl. (1)</t>
  </si>
  <si>
    <t>6 hours Natural &amp; Applied Sci. Elective</t>
  </si>
  <si>
    <t>Natural &amp; Applied Sci. Elective</t>
  </si>
  <si>
    <t>**Students completing an Ag Business minor consider MATH 205</t>
  </si>
  <si>
    <t>General Elective</t>
  </si>
  <si>
    <t>Agribusiness Minor</t>
  </si>
  <si>
    <t>Prerequisites for an Agribusiness Minor: ACCTG 231, MATH 205, ECON 110, and AGEC 120 or ECON 120.</t>
  </si>
  <si>
    <t xml:space="preserve">Enter General Elective                          </t>
  </si>
  <si>
    <r>
      <rPr>
        <sz val="8"/>
        <rFont val="Arial"/>
        <family val="2"/>
      </rPr>
      <t>Required courses:</t>
    </r>
    <r>
      <rPr>
        <sz val="9"/>
        <rFont val="Arial"/>
        <family val="2"/>
      </rPr>
      <t>AGEC 318, AGEC 420 or AGEC 515 or AGEC 535,</t>
    </r>
    <r>
      <rPr>
        <sz val="9"/>
        <color theme="1"/>
        <rFont val="Arial"/>
        <family val="2"/>
      </rPr>
      <t xml:space="preserve"> AGEC 500, AGEC 505, AGEC 513</t>
    </r>
  </si>
  <si>
    <r>
      <t xml:space="preserve">45 hours at 300 level and above are required to graduate. </t>
    </r>
    <r>
      <rPr>
        <sz val="10"/>
        <color rgb="FFFF0000"/>
        <rFont val="Arial"/>
        <family val="2"/>
      </rPr>
      <t xml:space="preserve">Electives highlighted in yellow are opportunities to take courses at 300 or above </t>
    </r>
  </si>
  <si>
    <t>F = fall        S = spring        e = even years        o = odd years</t>
  </si>
  <si>
    <t>Current hours at 300 &amp; above</t>
  </si>
  <si>
    <t>Approvals:</t>
  </si>
  <si>
    <t>Date</t>
  </si>
  <si>
    <t>Student</t>
  </si>
  <si>
    <t>Department Head</t>
  </si>
  <si>
    <t>Advisor</t>
  </si>
  <si>
    <t>Current Semester --&gt;</t>
  </si>
  <si>
    <t>SemesterDates</t>
  </si>
  <si>
    <t>Semesters</t>
  </si>
  <si>
    <t>semester</t>
  </si>
  <si>
    <t>Past/Future (0/1)</t>
  </si>
  <si>
    <t>current semester</t>
  </si>
  <si>
    <t>season</t>
  </si>
  <si>
    <t>year</t>
  </si>
  <si>
    <t>name</t>
  </si>
  <si>
    <t>number</t>
  </si>
  <si>
    <t>F18</t>
  </si>
  <si>
    <t>Fall</t>
  </si>
  <si>
    <t>S19</t>
  </si>
  <si>
    <t>Spring</t>
  </si>
  <si>
    <t>Su19</t>
  </si>
  <si>
    <t>Summer</t>
  </si>
  <si>
    <t>F19</t>
  </si>
  <si>
    <t>S20</t>
  </si>
  <si>
    <t>Su20</t>
  </si>
  <si>
    <t>F20</t>
  </si>
  <si>
    <t>S21</t>
  </si>
  <si>
    <t>Su21</t>
  </si>
  <si>
    <t>F21</t>
  </si>
  <si>
    <t>S22</t>
  </si>
  <si>
    <t>Su22</t>
  </si>
  <si>
    <t>F22</t>
  </si>
  <si>
    <t>S23</t>
  </si>
  <si>
    <t>Su23</t>
  </si>
  <si>
    <t>F23</t>
  </si>
  <si>
    <t>S24</t>
  </si>
  <si>
    <t>Su24</t>
  </si>
  <si>
    <t>F24</t>
  </si>
  <si>
    <t>S25</t>
  </si>
  <si>
    <t>Su25</t>
  </si>
  <si>
    <t>F25</t>
  </si>
  <si>
    <t>S26</t>
  </si>
  <si>
    <t>Su26</t>
  </si>
  <si>
    <t>F26</t>
  </si>
  <si>
    <t>S27</t>
  </si>
  <si>
    <t>Su27</t>
  </si>
  <si>
    <t>F27</t>
  </si>
  <si>
    <t>S28</t>
  </si>
  <si>
    <t>Su28</t>
  </si>
  <si>
    <t>F28</t>
  </si>
  <si>
    <t>S29</t>
  </si>
  <si>
    <t>Su29</t>
  </si>
  <si>
    <t>F29</t>
  </si>
  <si>
    <t>S30</t>
  </si>
  <si>
    <t>Su30</t>
  </si>
  <si>
    <t>F30</t>
  </si>
  <si>
    <t>S31</t>
  </si>
  <si>
    <t>Su31</t>
  </si>
  <si>
    <t>F31</t>
  </si>
  <si>
    <t>S32</t>
  </si>
  <si>
    <t>Su32</t>
  </si>
  <si>
    <t>F32</t>
  </si>
  <si>
    <t>S33</t>
  </si>
  <si>
    <t>Su33</t>
  </si>
  <si>
    <t>F33</t>
  </si>
  <si>
    <t>S34</t>
  </si>
  <si>
    <t>Su34</t>
  </si>
  <si>
    <t>F34</t>
  </si>
  <si>
    <t>S35</t>
  </si>
  <si>
    <t>Su35</t>
  </si>
  <si>
    <t>F35</t>
  </si>
  <si>
    <t>S36</t>
  </si>
  <si>
    <t>Su36</t>
  </si>
  <si>
    <t>F36</t>
  </si>
  <si>
    <t>S37</t>
  </si>
  <si>
    <t>Su37</t>
  </si>
  <si>
    <t>F37</t>
  </si>
  <si>
    <t>S38</t>
  </si>
  <si>
    <t>Su38</t>
  </si>
  <si>
    <t>F38</t>
  </si>
  <si>
    <t>S39</t>
  </si>
  <si>
    <t>Su39</t>
  </si>
  <si>
    <t>F39</t>
  </si>
  <si>
    <t>S40</t>
  </si>
  <si>
    <t>Su40</t>
  </si>
  <si>
    <t>F40</t>
  </si>
  <si>
    <t>S41</t>
  </si>
  <si>
    <t>Su41</t>
  </si>
  <si>
    <t>F41</t>
  </si>
  <si>
    <t>S42</t>
  </si>
  <si>
    <t>Su42</t>
  </si>
  <si>
    <t>F42</t>
  </si>
  <si>
    <t>S43</t>
  </si>
  <si>
    <t>Su43</t>
  </si>
  <si>
    <t>F43</t>
  </si>
  <si>
    <t>S44</t>
  </si>
  <si>
    <t>Su44</t>
  </si>
  <si>
    <t>F44</t>
  </si>
  <si>
    <t>S45</t>
  </si>
  <si>
    <t>Su45</t>
  </si>
  <si>
    <t>F45</t>
  </si>
  <si>
    <t>S46</t>
  </si>
  <si>
    <t>Su46</t>
  </si>
  <si>
    <t>F46</t>
  </si>
  <si>
    <t>S47</t>
  </si>
  <si>
    <t>Su47</t>
  </si>
  <si>
    <t>F47</t>
  </si>
  <si>
    <t>S48</t>
  </si>
  <si>
    <t>Su48</t>
  </si>
  <si>
    <t>F48</t>
  </si>
  <si>
    <t>S49</t>
  </si>
  <si>
    <t>Su49</t>
  </si>
  <si>
    <t>F49</t>
  </si>
  <si>
    <t>S50</t>
  </si>
  <si>
    <t>Su50</t>
  </si>
  <si>
    <t>F50</t>
  </si>
  <si>
    <t>Communications Elective List</t>
  </si>
  <si>
    <t>AGCOM</t>
  </si>
  <si>
    <t>AGEC</t>
  </si>
  <si>
    <t>MKTG</t>
  </si>
  <si>
    <t>COMM</t>
  </si>
  <si>
    <t>Title</t>
  </si>
  <si>
    <t>Hrs</t>
  </si>
  <si>
    <t>Course Prefix</t>
  </si>
  <si>
    <t>Course #</t>
  </si>
  <si>
    <r>
      <rPr>
        <b/>
        <sz val="10"/>
        <color rgb="FF000000"/>
        <rFont val="Arial"/>
        <family val="2"/>
      </rPr>
      <t>OR</t>
    </r>
    <r>
      <rPr>
        <sz val="10"/>
        <color rgb="FF000000"/>
        <rFont val="Arial"/>
        <family val="2"/>
      </rPr>
      <t xml:space="preserve"> any 2nd level and above modern language courses (ARAB, CHINE, FREN, GRMN, HINDI, ITAL, JAPAN, LATIN, RUSSN, SPAN, SWAH)</t>
    </r>
  </si>
  <si>
    <t xml:space="preserve">Agricultural Business Communications </t>
  </si>
  <si>
    <t xml:space="preserve">Agriculural Sales </t>
  </si>
  <si>
    <t xml:space="preserve">Written Communications for the Workplace </t>
  </si>
  <si>
    <t xml:space="preserve">Written Communication for the Sciences </t>
  </si>
  <si>
    <t xml:space="preserve">Fundamentals of Professional Selling </t>
  </si>
  <si>
    <t xml:space="preserve">Business and Professional Speaking </t>
  </si>
  <si>
    <t xml:space="preserve">Public Speaking II </t>
  </si>
  <si>
    <t xml:space="preserve">Argumentation and Debate </t>
  </si>
  <si>
    <t xml:space="preserve">Persuasion </t>
  </si>
  <si>
    <t>Expository Writing III</t>
  </si>
  <si>
    <t>Natural &amp; Applied Science Electives</t>
  </si>
  <si>
    <t>ASI</t>
  </si>
  <si>
    <t>ATM</t>
  </si>
  <si>
    <t>BAE</t>
  </si>
  <si>
    <t>BIOCH</t>
  </si>
  <si>
    <t>GEOG</t>
  </si>
  <si>
    <t>GEOL</t>
  </si>
  <si>
    <t>PHYS</t>
  </si>
  <si>
    <t>UAS</t>
  </si>
  <si>
    <r>
      <t xml:space="preserve">Plant Physiology Lab </t>
    </r>
    <r>
      <rPr>
        <b/>
        <sz val="10"/>
        <color theme="1"/>
        <rFont val="Arial"/>
        <family val="2"/>
      </rPr>
      <t>F</t>
    </r>
  </si>
  <si>
    <r>
      <t xml:space="preserve">Plant Physiology </t>
    </r>
    <r>
      <rPr>
        <b/>
        <sz val="10"/>
        <color theme="1"/>
        <rFont val="Arial"/>
        <family val="2"/>
      </rPr>
      <t>F</t>
    </r>
  </si>
  <si>
    <t>General Organic Chemistry</t>
  </si>
  <si>
    <t>Organic Chem 1</t>
  </si>
  <si>
    <t>Plane Trigonometry</t>
  </si>
  <si>
    <t>Earth in Action</t>
  </si>
  <si>
    <t>Geology Laboratory</t>
  </si>
  <si>
    <t>Environmental Studies</t>
  </si>
  <si>
    <t>Geomorphology</t>
  </si>
  <si>
    <t>Analytic Geometry and Calculus II</t>
  </si>
  <si>
    <t>Analytic Geometry and Calculus I</t>
  </si>
  <si>
    <r>
      <t>Crop Diseases</t>
    </r>
    <r>
      <rPr>
        <b/>
        <sz val="10"/>
        <color theme="1"/>
        <rFont val="Arial"/>
        <family val="2"/>
      </rPr>
      <t xml:space="preserve"> F</t>
    </r>
  </si>
  <si>
    <t>Geographic Information Systems I</t>
  </si>
  <si>
    <t>Remote Sensing of the Environment</t>
  </si>
  <si>
    <t>Geographic Information Systems II</t>
  </si>
  <si>
    <t>Chemical Analysis</t>
  </si>
  <si>
    <t>Modern Genetics</t>
  </si>
  <si>
    <t>Genetics of Microorganisms</t>
  </si>
  <si>
    <t>Molecular Genetics Laboratory</t>
  </si>
  <si>
    <r>
      <t xml:space="preserve">Integrated Plant Disease Management </t>
    </r>
    <r>
      <rPr>
        <b/>
        <sz val="10"/>
        <color theme="1"/>
        <rFont val="Arial"/>
        <family val="2"/>
      </rPr>
      <t>F</t>
    </r>
  </si>
  <si>
    <t>Introduction to UAS</t>
  </si>
  <si>
    <t>Small Unmanned Aircraft Design &amp; Construction for Non-Aviators</t>
  </si>
  <si>
    <t>Introduction to Autopilots and Mission Planning for Non-Aviators</t>
  </si>
  <si>
    <t>Remote Pilot Certification for UAS</t>
  </si>
  <si>
    <t>Introduction to Multi-Rotor Flight Lab</t>
  </si>
  <si>
    <t>UAS Safety Fundamentals</t>
  </si>
  <si>
    <t>Introduction to Processing Remotely Sensed Data</t>
  </si>
  <si>
    <t>Multi-Rotor Construction Lab</t>
  </si>
  <si>
    <t>Introductory Organic and Biochemistry</t>
  </si>
  <si>
    <t>General Biochemistry</t>
  </si>
  <si>
    <r>
      <t xml:space="preserve">Crop Science </t>
    </r>
    <r>
      <rPr>
        <sz val="10"/>
        <rFont val="Arial"/>
        <family val="2"/>
      </rPr>
      <t>(3)</t>
    </r>
  </si>
  <si>
    <t>Crop Science Laboratory (1)</t>
  </si>
  <si>
    <t>Taxonomy of Flowering Plants</t>
  </si>
  <si>
    <t>English Elective/Expos Writing II (3)</t>
  </si>
  <si>
    <t>Any ACCTG course</t>
  </si>
  <si>
    <t>Any Course - Below are some suggestions and common courses taken</t>
  </si>
  <si>
    <t>Any course above 100 level</t>
  </si>
  <si>
    <t>Any course above 300 level</t>
  </si>
  <si>
    <t>Any course above 200 level</t>
  </si>
  <si>
    <t>Any course in the following departments: AGEC, ACCTG, BUS, ECON, ENTRP, MANGT, MKTG</t>
  </si>
  <si>
    <t>Business Elective List</t>
  </si>
  <si>
    <t>Agriculture Elective List</t>
  </si>
  <si>
    <t>Any course in the following departments: AGCOM, AGEC, AGED, ASI, ENTOM, FDSCI, GENAG, GRSC, HORT, PLPTH, PMC, UFS, WOEM , and ATM</t>
  </si>
  <si>
    <t>Fundmentals of Ecology</t>
  </si>
  <si>
    <t>General Microbiology</t>
  </si>
  <si>
    <t>General Physics II</t>
  </si>
  <si>
    <t>General Physics I</t>
  </si>
  <si>
    <t>General Calc &amp; Linear Alg.</t>
  </si>
  <si>
    <t>Environmental and Ecological Risk Assessment</t>
  </si>
  <si>
    <t>K-State CORE General Education Courses</t>
  </si>
  <si>
    <t>The K-State Core framework covers six disciplinary areas: English, Communications, Mathematics &amp; Statistics, Natural &amp; Physical Sciences, Social &amp; Behavioral Sciences, and Arts and Humanities.</t>
  </si>
  <si>
    <t>English (6 hours)</t>
  </si>
  <si>
    <t>Communications (3 hours)</t>
  </si>
  <si>
    <t>Mathematics &amp; Statistics (3 hours)</t>
  </si>
  <si>
    <t>Natural &amp; Physical Sciences (4-5 hours)</t>
  </si>
  <si>
    <t>Social &amp; Behavioral Sciences (6 hours)</t>
  </si>
  <si>
    <t>Arts &amp; Humanities (6 hours)</t>
  </si>
  <si>
    <t>Institutionally Designated Area (6 hours)</t>
  </si>
  <si>
    <t>K-State Core General Info page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</si>
</sst>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8">
    <font>
      <sz val="10"/>
      <color rgb="FF000000"/>
      <name val="Arial"/>
    </font>
    <font>
      <b/>
      <i/>
      <sz val="20"/>
      <color rgb="FF333399"/>
      <name val="Arial"/>
      <family val="2"/>
    </font>
    <font>
      <b/>
      <i/>
      <sz val="18"/>
      <color rgb="FF333399"/>
      <name val="Arial"/>
      <family val="2"/>
    </font>
    <font>
      <sz val="10"/>
      <name val="Arial"/>
      <family val="2"/>
    </font>
    <font>
      <b/>
      <i/>
      <sz val="20"/>
      <color rgb="FFFFCC99"/>
      <name val="Cookie"/>
    </font>
    <font>
      <b/>
      <i/>
      <sz val="20"/>
      <color rgb="FFFFFFFF"/>
      <name val="Arial"/>
      <family val="2"/>
    </font>
    <font>
      <sz val="10"/>
      <color theme="1"/>
      <name val="Arial"/>
      <family val="2"/>
    </font>
    <font>
      <b/>
      <sz val="10"/>
      <color rgb="FF003366"/>
      <name val="Arial"/>
      <family val="2"/>
    </font>
    <font>
      <b/>
      <i/>
      <sz val="10"/>
      <color rgb="FF003366"/>
      <name val="Arial"/>
      <family val="2"/>
    </font>
    <font>
      <b/>
      <sz val="10"/>
      <color theme="1"/>
      <name val="Arial"/>
      <family val="2"/>
    </font>
    <font>
      <b/>
      <sz val="14"/>
      <color rgb="FF000000"/>
      <name val="Arial"/>
      <family val="2"/>
    </font>
    <font>
      <b/>
      <sz val="10"/>
      <color rgb="FFFFFFFF"/>
      <name val="Arial"/>
      <family val="2"/>
    </font>
    <font>
      <sz val="10"/>
      <color theme="1"/>
      <name val="Noto Sans Symbols"/>
    </font>
    <font>
      <sz val="10"/>
      <color rgb="FFFFFFFF"/>
      <name val="Arial"/>
      <family val="2"/>
    </font>
    <font>
      <sz val="10"/>
      <color rgb="FF000000"/>
      <name val="Noto Sans Symbols"/>
    </font>
    <font>
      <sz val="10"/>
      <color rgb="FF000000"/>
      <name val="Arial"/>
      <family val="2"/>
    </font>
    <font>
      <i/>
      <sz val="9"/>
      <color theme="1"/>
      <name val="Arial"/>
      <family val="2"/>
    </font>
    <font>
      <b/>
      <sz val="9"/>
      <color theme="1"/>
      <name val="Arial"/>
      <family val="2"/>
    </font>
    <font>
      <b/>
      <i/>
      <sz val="10"/>
      <color theme="1"/>
      <name val="Arial"/>
      <family val="2"/>
    </font>
    <font>
      <b/>
      <sz val="10"/>
      <color rgb="FF003366"/>
      <name val="Noto Sans Symbols"/>
    </font>
    <font>
      <b/>
      <i/>
      <sz val="14"/>
      <color rgb="FF003366"/>
      <name val="Arial"/>
      <family val="2"/>
    </font>
    <font>
      <b/>
      <i/>
      <sz val="12"/>
      <color rgb="FF003366"/>
      <name val="Arial"/>
      <family val="2"/>
    </font>
    <font>
      <sz val="10"/>
      <color rgb="FF003366"/>
      <name val="Noto Sans Symbols"/>
    </font>
    <font>
      <sz val="10"/>
      <color rgb="FF003366"/>
      <name val="Arial"/>
      <family val="2"/>
    </font>
    <font>
      <b/>
      <sz val="10"/>
      <name val="Arial"/>
      <family val="2"/>
    </font>
    <font>
      <i/>
      <u/>
      <sz val="8"/>
      <color theme="1"/>
      <name val="Arial"/>
      <family val="2"/>
    </font>
    <font>
      <b/>
      <i/>
      <sz val="11"/>
      <color rgb="FF003366"/>
      <name val="Arial"/>
      <family val="2"/>
    </font>
    <font>
      <sz val="8"/>
      <color theme="1"/>
      <name val="Arial"/>
      <family val="2"/>
    </font>
    <font>
      <sz val="9"/>
      <color theme="1"/>
      <name val="Arial"/>
      <family val="2"/>
    </font>
    <font>
      <sz val="8"/>
      <name val="Arial"/>
      <family val="2"/>
    </font>
    <font>
      <sz val="9"/>
      <name val="Arial"/>
      <family val="2"/>
    </font>
    <font>
      <sz val="10"/>
      <color rgb="FFFF0000"/>
      <name val="Arial"/>
      <family val="2"/>
    </font>
    <font>
      <sz val="10"/>
      <color theme="0"/>
      <name val="Arial"/>
      <family val="2"/>
    </font>
    <font>
      <i/>
      <sz val="8"/>
      <color theme="1"/>
      <name val="Arial"/>
      <family val="2"/>
    </font>
    <font>
      <i/>
      <sz val="10"/>
      <color theme="1"/>
      <name val="Arial"/>
      <family val="2"/>
    </font>
    <font>
      <i/>
      <sz val="10"/>
      <color rgb="FF000000"/>
      <name val="Arial"/>
      <family val="2"/>
    </font>
    <font>
      <b/>
      <sz val="10"/>
      <color rgb="FF000000"/>
      <name val="Arial"/>
      <family val="2"/>
    </font>
    <font>
      <u/>
      <sz val="10"/>
      <color theme="10"/>
      <name val="Arial"/>
    </font>
  </fonts>
  <fills count="18">
    <fill>
      <patternFill patternType="none"/>
    </fill>
    <fill>
      <patternFill patternType="gray125"/>
    </fill>
    <fill>
      <patternFill patternType="solid">
        <fgColor rgb="FFCCCCFF"/>
        <bgColor rgb="FFCCCCFF"/>
      </patternFill>
    </fill>
    <fill>
      <patternFill patternType="solid">
        <fgColor rgb="FF000080"/>
        <bgColor rgb="FF000080"/>
      </patternFill>
    </fill>
    <fill>
      <patternFill patternType="solid">
        <fgColor rgb="FFFFCC99"/>
        <bgColor rgb="FFFFCC99"/>
      </patternFill>
    </fill>
    <fill>
      <patternFill patternType="solid">
        <fgColor rgb="FFCCCCFF"/>
        <bgColor rgb="FF000080"/>
      </patternFill>
    </fill>
    <fill>
      <patternFill patternType="solid">
        <fgColor rgb="FFCCFFCC"/>
        <bgColor rgb="FFE5DFEC"/>
      </patternFill>
    </fill>
    <fill>
      <patternFill patternType="solid">
        <fgColor rgb="FFCCFFCC"/>
        <bgColor indexed="64"/>
      </patternFill>
    </fill>
    <fill>
      <patternFill patternType="solid">
        <fgColor rgb="FFCCFFCC"/>
        <bgColor rgb="FFB6DDE8"/>
      </patternFill>
    </fill>
    <fill>
      <patternFill patternType="solid">
        <fgColor rgb="FFB6DDE8"/>
        <bgColor indexed="64"/>
      </patternFill>
    </fill>
    <fill>
      <patternFill patternType="solid">
        <fgColor rgb="FFFFFFCC"/>
        <bgColor rgb="FFCCFFCC"/>
      </patternFill>
    </fill>
    <fill>
      <patternFill patternType="solid">
        <fgColor rgb="FFFFFFCC"/>
        <bgColor rgb="FFE5DFEC"/>
      </patternFill>
    </fill>
    <fill>
      <patternFill patternType="solid">
        <fgColor rgb="FFFFFFCC"/>
        <bgColor indexed="64"/>
      </patternFill>
    </fill>
    <fill>
      <patternFill patternType="solid">
        <fgColor rgb="FFB6DDE8"/>
        <bgColor rgb="FFB6DDE8"/>
      </patternFill>
    </fill>
    <fill>
      <patternFill patternType="solid">
        <fgColor rgb="FFB6DDE8"/>
        <bgColor rgb="FFE5DFEC"/>
      </patternFill>
    </fill>
    <fill>
      <patternFill patternType="solid">
        <fgColor rgb="FFFFFFCC"/>
        <bgColor rgb="FFB6DDE8"/>
      </patternFill>
    </fill>
    <fill>
      <patternFill patternType="solid">
        <fgColor rgb="FF000080"/>
        <bgColor indexed="64"/>
      </patternFill>
    </fill>
    <fill>
      <patternFill patternType="solid">
        <fgColor rgb="FFCCFFCC"/>
        <bgColor rgb="FFCCFFCC"/>
      </patternFill>
    </fill>
  </fills>
  <borders count="30">
    <border>
      <left/>
      <right/>
      <top/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/>
      <right/>
      <top style="medium">
        <color rgb="FF000000"/>
      </top>
      <bottom style="thin">
        <color rgb="FF000000"/>
      </bottom>
      <diagonal/>
    </border>
    <border>
      <left/>
      <right/>
      <top/>
      <bottom style="thin">
        <color rgb="FFDBE5F1"/>
      </bottom>
      <diagonal/>
    </border>
    <border>
      <left/>
      <right/>
      <top style="thin">
        <color rgb="FFDBE5F1"/>
      </top>
      <bottom/>
      <diagonal/>
    </border>
    <border>
      <left/>
      <right/>
      <top style="thin">
        <color rgb="FFDBE5F1"/>
      </top>
      <bottom style="thin">
        <color rgb="FFDBE5F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indexed="64"/>
      </bottom>
      <diagonal/>
    </border>
    <border>
      <left/>
      <right/>
      <top/>
      <bottom style="thick">
        <color rgb="FF000000"/>
      </bottom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/>
      <right/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3">
    <xf numFmtId="0" fontId="0" fillId="0" borderId="0"/>
    <xf numFmtId="0" fontId="37" fillId="0" borderId="0" applyNumberFormat="0" applyFill="0" applyBorder="0" applyAlignment="0" applyProtection="0"/>
    <xf numFmtId="0" fontId="15" fillId="0" borderId="0"/>
  </cellStyleXfs>
  <cellXfs count="124">
    <xf numFmtId="0" fontId="0" fillId="0" borderId="0" xfId="0"/>
    <xf numFmtId="0" fontId="4" fillId="3" borderId="3" xfId="0" applyFont="1" applyFill="1" applyBorder="1"/>
    <xf numFmtId="0" fontId="4" fillId="3" borderId="4" xfId="0" applyFont="1" applyFill="1" applyBorder="1"/>
    <xf numFmtId="0" fontId="5" fillId="3" borderId="4" xfId="0" applyFont="1" applyFill="1" applyBorder="1" applyAlignment="1">
      <alignment horizontal="center"/>
    </xf>
    <xf numFmtId="0" fontId="6" fillId="0" borderId="0" xfId="0" applyFont="1"/>
    <xf numFmtId="0" fontId="8" fillId="4" borderId="7" xfId="0" applyFont="1" applyFill="1" applyBorder="1" applyAlignment="1">
      <alignment horizontal="left" vertical="center"/>
    </xf>
    <xf numFmtId="0" fontId="8" fillId="4" borderId="7" xfId="0" applyFont="1" applyFill="1" applyBorder="1"/>
    <xf numFmtId="0" fontId="8" fillId="4" borderId="7" xfId="0" applyFont="1" applyFill="1" applyBorder="1" applyAlignment="1">
      <alignment horizontal="right"/>
    </xf>
    <xf numFmtId="0" fontId="9" fillId="0" borderId="0" xfId="0" applyFont="1" applyAlignment="1">
      <alignment horizontal="center"/>
    </xf>
    <xf numFmtId="0" fontId="6" fillId="0" borderId="0" xfId="0" applyFont="1" applyAlignment="1">
      <alignment horizontal="right"/>
    </xf>
    <xf numFmtId="0" fontId="10" fillId="0" borderId="0" xfId="0" applyFont="1"/>
    <xf numFmtId="0" fontId="11" fillId="3" borderId="8" xfId="0" applyFont="1" applyFill="1" applyBorder="1" applyAlignment="1">
      <alignment horizontal="center"/>
    </xf>
    <xf numFmtId="0" fontId="12" fillId="0" borderId="0" xfId="0" applyFont="1"/>
    <xf numFmtId="0" fontId="13" fillId="0" borderId="0" xfId="0" applyFont="1" applyAlignment="1">
      <alignment horizontal="left"/>
    </xf>
    <xf numFmtId="0" fontId="11" fillId="3" borderId="9" xfId="0" applyFont="1" applyFill="1" applyBorder="1" applyAlignment="1">
      <alignment horizontal="center"/>
    </xf>
    <xf numFmtId="0" fontId="14" fillId="0" borderId="0" xfId="0" applyFont="1" applyAlignment="1">
      <alignment horizontal="left"/>
    </xf>
    <xf numFmtId="0" fontId="16" fillId="0" borderId="0" xfId="0" applyFont="1" applyAlignment="1">
      <alignment horizontal="right"/>
    </xf>
    <xf numFmtId="0" fontId="17" fillId="0" borderId="0" xfId="0" applyFont="1"/>
    <xf numFmtId="0" fontId="9" fillId="5" borderId="10" xfId="0" applyFont="1" applyFill="1" applyBorder="1" applyAlignment="1">
      <alignment horizontal="center"/>
    </xf>
    <xf numFmtId="0" fontId="17" fillId="0" borderId="0" xfId="0" applyFont="1" applyAlignment="1">
      <alignment horizontal="left"/>
    </xf>
    <xf numFmtId="0" fontId="18" fillId="0" borderId="0" xfId="0" applyFont="1"/>
    <xf numFmtId="0" fontId="11" fillId="0" borderId="0" xfId="0" applyFont="1" applyAlignment="1">
      <alignment horizontal="left"/>
    </xf>
    <xf numFmtId="0" fontId="11" fillId="3" borderId="11" xfId="0" quotePrefix="1" applyFont="1" applyFill="1" applyBorder="1" applyAlignment="1">
      <alignment horizontal="center"/>
    </xf>
    <xf numFmtId="0" fontId="19" fillId="4" borderId="13" xfId="0" applyFont="1" applyFill="1" applyBorder="1" applyAlignment="1">
      <alignment horizontal="left"/>
    </xf>
    <xf numFmtId="0" fontId="11" fillId="3" borderId="11" xfId="0" applyFont="1" applyFill="1" applyBorder="1" applyAlignment="1">
      <alignment horizontal="center"/>
    </xf>
    <xf numFmtId="0" fontId="22" fillId="4" borderId="16" xfId="0" applyFont="1" applyFill="1" applyBorder="1"/>
    <xf numFmtId="0" fontId="6" fillId="2" borderId="11" xfId="0" applyFont="1" applyFill="1" applyBorder="1"/>
    <xf numFmtId="0" fontId="6" fillId="0" borderId="11" xfId="0" applyFont="1" applyBorder="1" applyAlignment="1">
      <alignment horizontal="center"/>
    </xf>
    <xf numFmtId="0" fontId="15" fillId="0" borderId="0" xfId="0" applyFont="1"/>
    <xf numFmtId="0" fontId="6" fillId="0" borderId="0" xfId="0" applyFont="1" applyAlignment="1">
      <alignment horizontal="left"/>
    </xf>
    <xf numFmtId="0" fontId="25" fillId="6" borderId="0" xfId="0" applyFont="1" applyFill="1"/>
    <xf numFmtId="0" fontId="0" fillId="7" borderId="0" xfId="0" applyFill="1"/>
    <xf numFmtId="0" fontId="25" fillId="8" borderId="0" xfId="0" applyFont="1" applyFill="1"/>
    <xf numFmtId="0" fontId="25" fillId="7" borderId="0" xfId="0" applyFont="1" applyFill="1"/>
    <xf numFmtId="0" fontId="25" fillId="9" borderId="0" xfId="0" applyFont="1" applyFill="1" applyAlignment="1">
      <alignment horizontal="center"/>
    </xf>
    <xf numFmtId="0" fontId="0" fillId="9" borderId="0" xfId="0" applyFill="1"/>
    <xf numFmtId="0" fontId="25" fillId="10" borderId="0" xfId="0" applyFont="1" applyFill="1" applyAlignment="1">
      <alignment horizontal="center"/>
    </xf>
    <xf numFmtId="0" fontId="25" fillId="11" borderId="0" xfId="0" applyFont="1" applyFill="1"/>
    <xf numFmtId="0" fontId="0" fillId="12" borderId="0" xfId="0" applyFill="1"/>
    <xf numFmtId="0" fontId="25" fillId="10" borderId="0" xfId="0" applyFont="1" applyFill="1"/>
    <xf numFmtId="0" fontId="22" fillId="4" borderId="15" xfId="0" applyFont="1" applyFill="1" applyBorder="1"/>
    <xf numFmtId="0" fontId="6" fillId="0" borderId="11" xfId="0" applyFont="1" applyBorder="1"/>
    <xf numFmtId="0" fontId="9" fillId="0" borderId="0" xfId="0" applyFont="1"/>
    <xf numFmtId="0" fontId="27" fillId="0" borderId="0" xfId="0" applyFont="1" applyAlignment="1">
      <alignment horizontal="center"/>
    </xf>
    <xf numFmtId="0" fontId="6" fillId="12" borderId="0" xfId="0" applyFont="1" applyFill="1"/>
    <xf numFmtId="0" fontId="6" fillId="0" borderId="0" xfId="0" applyFont="1" applyAlignment="1">
      <alignment horizontal="center"/>
    </xf>
    <xf numFmtId="0" fontId="25" fillId="13" borderId="0" xfId="0" applyFont="1" applyFill="1" applyAlignment="1">
      <alignment horizontal="center"/>
    </xf>
    <xf numFmtId="0" fontId="25" fillId="14" borderId="0" xfId="0" applyFont="1" applyFill="1"/>
    <xf numFmtId="0" fontId="25" fillId="13" borderId="0" xfId="0" applyFont="1" applyFill="1"/>
    <xf numFmtId="0" fontId="25" fillId="11" borderId="0" xfId="0" applyFont="1" applyFill="1" applyAlignment="1">
      <alignment horizontal="center"/>
    </xf>
    <xf numFmtId="0" fontId="25" fillId="15" borderId="0" xfId="0" applyFont="1" applyFill="1"/>
    <xf numFmtId="0" fontId="6" fillId="0" borderId="18" xfId="0" applyFont="1" applyBorder="1" applyAlignment="1">
      <alignment horizontal="center"/>
    </xf>
    <xf numFmtId="0" fontId="6" fillId="2" borderId="18" xfId="0" applyFont="1" applyFill="1" applyBorder="1"/>
    <xf numFmtId="0" fontId="25" fillId="15" borderId="0" xfId="0" applyFont="1" applyFill="1" applyAlignment="1">
      <alignment horizontal="center"/>
    </xf>
    <xf numFmtId="0" fontId="6" fillId="2" borderId="19" xfId="0" applyFont="1" applyFill="1" applyBorder="1"/>
    <xf numFmtId="0" fontId="27" fillId="13" borderId="0" xfId="0" applyFont="1" applyFill="1"/>
    <xf numFmtId="0" fontId="6" fillId="13" borderId="0" xfId="0" applyFont="1" applyFill="1"/>
    <xf numFmtId="0" fontId="21" fillId="4" borderId="13" xfId="0" applyFont="1" applyFill="1" applyBorder="1" applyAlignment="1">
      <alignment horizontal="center"/>
    </xf>
    <xf numFmtId="0" fontId="7" fillId="4" borderId="16" xfId="0" applyFont="1" applyFill="1" applyBorder="1" applyAlignment="1">
      <alignment horizontal="center"/>
    </xf>
    <xf numFmtId="0" fontId="32" fillId="16" borderId="0" xfId="0" applyFont="1" applyFill="1"/>
    <xf numFmtId="0" fontId="6" fillId="0" borderId="20" xfId="0" applyFont="1" applyBorder="1"/>
    <xf numFmtId="0" fontId="27" fillId="0" borderId="20" xfId="0" applyFont="1" applyBorder="1"/>
    <xf numFmtId="0" fontId="12" fillId="0" borderId="20" xfId="0" applyFont="1" applyBorder="1"/>
    <xf numFmtId="0" fontId="33" fillId="0" borderId="0" xfId="0" applyFont="1"/>
    <xf numFmtId="0" fontId="33" fillId="0" borderId="0" xfId="0" applyFont="1" applyAlignment="1">
      <alignment horizontal="right"/>
    </xf>
    <xf numFmtId="0" fontId="6" fillId="0" borderId="16" xfId="0" applyFont="1" applyBorder="1" applyAlignment="1">
      <alignment horizontal="left"/>
    </xf>
    <xf numFmtId="0" fontId="6" fillId="0" borderId="16" xfId="0" applyFont="1" applyBorder="1"/>
    <xf numFmtId="0" fontId="33" fillId="0" borderId="13" xfId="0" applyFont="1" applyBorder="1"/>
    <xf numFmtId="0" fontId="6" fillId="0" borderId="13" xfId="0" applyFont="1" applyBorder="1"/>
    <xf numFmtId="0" fontId="27" fillId="0" borderId="0" xfId="0" applyFont="1"/>
    <xf numFmtId="0" fontId="34" fillId="0" borderId="0" xfId="0" applyFont="1"/>
    <xf numFmtId="0" fontId="34" fillId="0" borderId="0" xfId="0" applyFont="1" applyAlignment="1">
      <alignment horizontal="center" wrapText="1"/>
    </xf>
    <xf numFmtId="0" fontId="6" fillId="0" borderId="1" xfId="0" applyFont="1" applyBorder="1"/>
    <xf numFmtId="14" fontId="6" fillId="0" borderId="21" xfId="0" applyNumberFormat="1" applyFont="1" applyBorder="1"/>
    <xf numFmtId="0" fontId="6" fillId="0" borderId="21" xfId="0" applyFont="1" applyBorder="1" applyAlignment="1">
      <alignment horizontal="center"/>
    </xf>
    <xf numFmtId="0" fontId="6" fillId="0" borderId="2" xfId="0" applyFont="1" applyBorder="1" applyAlignment="1">
      <alignment horizontal="center"/>
    </xf>
    <xf numFmtId="0" fontId="6" fillId="0" borderId="22" xfId="0" applyFont="1" applyBorder="1"/>
    <xf numFmtId="0" fontId="6" fillId="0" borderId="23" xfId="0" applyFont="1" applyBorder="1"/>
    <xf numFmtId="14" fontId="6" fillId="0" borderId="0" xfId="0" applyNumberFormat="1" applyFont="1"/>
    <xf numFmtId="0" fontId="6" fillId="0" borderId="24" xfId="0" applyFont="1" applyBorder="1" applyAlignment="1">
      <alignment horizontal="center"/>
    </xf>
    <xf numFmtId="0" fontId="6" fillId="0" borderId="25" xfId="0" applyFont="1" applyBorder="1"/>
    <xf numFmtId="0" fontId="6" fillId="0" borderId="5" xfId="0" applyFont="1" applyBorder="1"/>
    <xf numFmtId="14" fontId="6" fillId="0" borderId="26" xfId="0" applyNumberFormat="1" applyFont="1" applyBorder="1"/>
    <xf numFmtId="0" fontId="6" fillId="0" borderId="26" xfId="0" applyFont="1" applyBorder="1" applyAlignment="1">
      <alignment horizontal="center"/>
    </xf>
    <xf numFmtId="0" fontId="6" fillId="0" borderId="6" xfId="0" applyFont="1" applyBorder="1" applyAlignment="1">
      <alignment horizontal="center"/>
    </xf>
    <xf numFmtId="0" fontId="6" fillId="0" borderId="27" xfId="0" applyFont="1" applyBorder="1"/>
    <xf numFmtId="0" fontId="35" fillId="0" borderId="28" xfId="0" applyFont="1" applyBorder="1"/>
    <xf numFmtId="0" fontId="15" fillId="0" borderId="0" xfId="0" applyFont="1" applyAlignment="1">
      <alignment wrapText="1"/>
    </xf>
    <xf numFmtId="0" fontId="15" fillId="0" borderId="0" xfId="0" applyFont="1" applyAlignment="1">
      <alignment horizontal="left" wrapText="1"/>
    </xf>
    <xf numFmtId="0" fontId="25" fillId="17" borderId="0" xfId="0" applyFont="1" applyFill="1" applyAlignment="1">
      <alignment horizontal="center"/>
    </xf>
    <xf numFmtId="0" fontId="25" fillId="17" borderId="0" xfId="0" applyFont="1" applyFill="1"/>
    <xf numFmtId="0" fontId="35" fillId="0" borderId="0" xfId="0" applyFont="1"/>
    <xf numFmtId="0" fontId="6" fillId="0" borderId="0" xfId="0" applyFont="1" applyAlignment="1">
      <alignment horizontal="center"/>
    </xf>
    <xf numFmtId="0" fontId="0" fillId="0" borderId="0" xfId="0"/>
    <xf numFmtId="0" fontId="26" fillId="4" borderId="14" xfId="0" applyFont="1" applyFill="1" applyBorder="1" applyAlignment="1">
      <alignment horizontal="center" vertical="center" wrapText="1"/>
    </xf>
    <xf numFmtId="0" fontId="26" fillId="4" borderId="17" xfId="0" applyFont="1" applyFill="1" applyBorder="1" applyAlignment="1">
      <alignment horizontal="center" vertical="center" wrapText="1"/>
    </xf>
    <xf numFmtId="0" fontId="21" fillId="4" borderId="14" xfId="0" applyFont="1" applyFill="1" applyBorder="1" applyAlignment="1">
      <alignment horizontal="center" vertical="center"/>
    </xf>
    <xf numFmtId="0" fontId="21" fillId="4" borderId="17" xfId="0" applyFont="1" applyFill="1" applyBorder="1" applyAlignment="1">
      <alignment horizontal="center" vertical="center"/>
    </xf>
    <xf numFmtId="0" fontId="28" fillId="13" borderId="12" xfId="0" applyFont="1" applyFill="1" applyBorder="1" applyAlignment="1">
      <alignment horizontal="left" wrapText="1"/>
    </xf>
    <xf numFmtId="0" fontId="28" fillId="13" borderId="13" xfId="0" applyFont="1" applyFill="1" applyBorder="1" applyAlignment="1">
      <alignment horizontal="left" wrapText="1"/>
    </xf>
    <xf numFmtId="0" fontId="28" fillId="13" borderId="15" xfId="0" applyFont="1" applyFill="1" applyBorder="1" applyAlignment="1">
      <alignment horizontal="left" wrapText="1"/>
    </xf>
    <xf numFmtId="0" fontId="28" fillId="13" borderId="16" xfId="0" applyFont="1" applyFill="1" applyBorder="1" applyAlignment="1">
      <alignment horizontal="left" wrapText="1"/>
    </xf>
    <xf numFmtId="0" fontId="15" fillId="12" borderId="0" xfId="0" applyFont="1" applyFill="1" applyAlignment="1">
      <alignment horizontal="left" vertical="center" wrapText="1"/>
    </xf>
    <xf numFmtId="0" fontId="1" fillId="2" borderId="1" xfId="0" applyFont="1" applyFill="1" applyBorder="1" applyAlignment="1">
      <alignment horizontal="center"/>
    </xf>
    <xf numFmtId="0" fontId="3" fillId="0" borderId="2" xfId="0" applyFont="1" applyBorder="1"/>
    <xf numFmtId="15" fontId="7" fillId="2" borderId="5" xfId="0" applyNumberFormat="1" applyFont="1" applyFill="1" applyBorder="1" applyAlignment="1">
      <alignment horizontal="center"/>
    </xf>
    <xf numFmtId="0" fontId="3" fillId="0" borderId="6" xfId="0" applyFont="1" applyBorder="1"/>
    <xf numFmtId="0" fontId="19" fillId="4" borderId="12" xfId="0" applyFont="1" applyFill="1" applyBorder="1" applyAlignment="1">
      <alignment horizontal="left"/>
    </xf>
    <xf numFmtId="0" fontId="19" fillId="4" borderId="13" xfId="0" applyFont="1" applyFill="1" applyBorder="1" applyAlignment="1">
      <alignment horizontal="left"/>
    </xf>
    <xf numFmtId="0" fontId="20" fillId="4" borderId="14" xfId="0" applyFont="1" applyFill="1" applyBorder="1" applyAlignment="1">
      <alignment horizontal="center" vertical="center"/>
    </xf>
    <xf numFmtId="0" fontId="20" fillId="4" borderId="17" xfId="0" applyFont="1" applyFill="1" applyBorder="1" applyAlignment="1">
      <alignment horizontal="center" vertical="center"/>
    </xf>
    <xf numFmtId="0" fontId="22" fillId="4" borderId="15" xfId="0" applyFont="1" applyFill="1" applyBorder="1" applyAlignment="1">
      <alignment horizontal="left"/>
    </xf>
    <xf numFmtId="0" fontId="22" fillId="4" borderId="16" xfId="0" applyFont="1" applyFill="1" applyBorder="1" applyAlignment="1">
      <alignment horizontal="left"/>
    </xf>
    <xf numFmtId="0" fontId="10" fillId="0" borderId="28" xfId="0" applyFont="1" applyBorder="1" applyAlignment="1">
      <alignment horizontal="center"/>
    </xf>
    <xf numFmtId="0" fontId="15" fillId="0" borderId="0" xfId="0" applyFont="1" applyAlignment="1">
      <alignment horizontal="left" wrapText="1"/>
    </xf>
    <xf numFmtId="0" fontId="15" fillId="0" borderId="0" xfId="0" applyFont="1" applyAlignment="1">
      <alignment horizontal="left"/>
    </xf>
    <xf numFmtId="0" fontId="35" fillId="0" borderId="0" xfId="0" applyFont="1" applyAlignment="1">
      <alignment horizontal="left"/>
    </xf>
    <xf numFmtId="0" fontId="10" fillId="0" borderId="0" xfId="0" applyFont="1" applyAlignment="1">
      <alignment horizontal="center"/>
    </xf>
    <xf numFmtId="0" fontId="35" fillId="0" borderId="29" xfId="0" applyFont="1" applyBorder="1" applyAlignment="1">
      <alignment horizontal="left"/>
    </xf>
    <xf numFmtId="0" fontId="10" fillId="0" borderId="0" xfId="2" applyFont="1" applyAlignment="1">
      <alignment horizontal="center"/>
    </xf>
    <xf numFmtId="0" fontId="15" fillId="0" borderId="0" xfId="2" applyAlignment="1">
      <alignment horizontal="left" wrapText="1"/>
    </xf>
    <xf numFmtId="0" fontId="15" fillId="0" borderId="0" xfId="2"/>
    <xf numFmtId="0" fontId="37" fillId="0" borderId="0" xfId="1"/>
    <xf numFmtId="0" fontId="37" fillId="0" borderId="0" xfId="1" applyFill="1"/>
  </cellXfs>
  <cellStyles count="3">
    <cellStyle name="Hyperlink" xfId="1" builtinId="8"/>
    <cellStyle name="Normal" xfId="0" builtinId="0"/>
    <cellStyle name="Normal 2" xfId="2" xr:uid="{54AB5051-8C2F-4C4B-8D2A-96854DE1E3B7}"/>
  </cellStyles>
  <dxfs count="5"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 patternType="solid">
          <fgColor rgb="FFFF0000"/>
          <bgColor rgb="FFFF0000"/>
        </patternFill>
      </fill>
    </dxf>
    <dxf>
      <fill>
        <patternFill patternType="solid">
          <fgColor rgb="FFFF0000"/>
          <bgColor rgb="FFFF0000"/>
        </patternFill>
      </fill>
    </dxf>
    <dxf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10" Type="http://schemas.openxmlformats.org/officeDocument/2006/relationships/customXml" Target="../customXml/item3.xml"/><Relationship Id="rId4" Type="http://schemas.openxmlformats.org/officeDocument/2006/relationships/theme" Target="theme/theme1.xml"/><Relationship Id="rId9" Type="http://schemas.openxmlformats.org/officeDocument/2006/relationships/customXml" Target="../customXml/item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k-state.edu/general-education/" TargetMode="External"/><Relationship Id="rId3" Type="http://schemas.openxmlformats.org/officeDocument/2006/relationships/hyperlink" Target="https://www.k-state.edu/general-education/students/math-statistics.html" TargetMode="External"/><Relationship Id="rId7" Type="http://schemas.openxmlformats.org/officeDocument/2006/relationships/hyperlink" Target="https://www.k-state.edu/general-education/students/k-state-designated.html" TargetMode="External"/><Relationship Id="rId2" Type="http://schemas.openxmlformats.org/officeDocument/2006/relationships/hyperlink" Target="https://www.k-state.edu/general-education/students/communications.html" TargetMode="External"/><Relationship Id="rId1" Type="http://schemas.openxmlformats.org/officeDocument/2006/relationships/hyperlink" Target="https://www.k-state.edu/general-education/students/english.html" TargetMode="External"/><Relationship Id="rId6" Type="http://schemas.openxmlformats.org/officeDocument/2006/relationships/hyperlink" Target="https://www.k-state.edu/general-education/students/arts-humanities.html" TargetMode="External"/><Relationship Id="rId5" Type="http://schemas.openxmlformats.org/officeDocument/2006/relationships/hyperlink" Target="https://www.k-state.edu/general-education/students/social-behavioral-sciences.html" TargetMode="External"/><Relationship Id="rId4" Type="http://schemas.openxmlformats.org/officeDocument/2006/relationships/hyperlink" Target="https://www.k-state.edu/general-education/students/natural-physical-sciences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99EF044-7145-4153-962C-CA52D4215CE9}">
  <sheetPr>
    <pageSetUpPr fitToPage="1"/>
  </sheetPr>
  <dimension ref="A1:X996"/>
  <sheetViews>
    <sheetView tabSelected="1" zoomScaleNormal="100" workbookViewId="0">
      <selection activeCell="E8" sqref="E8"/>
    </sheetView>
  </sheetViews>
  <sheetFormatPr defaultColWidth="14.44140625" defaultRowHeight="15" customHeight="1"/>
  <cols>
    <col min="1" max="1" width="7.6640625" customWidth="1"/>
    <col min="2" max="2" width="5.6640625" customWidth="1"/>
    <col min="3" max="3" width="8" customWidth="1"/>
    <col min="4" max="4" width="4" bestFit="1" customWidth="1"/>
    <col min="5" max="5" width="28.6640625" customWidth="1"/>
    <col min="6" max="6" width="5.44140625" customWidth="1"/>
    <col min="7" max="7" width="7.6640625" customWidth="1"/>
    <col min="8" max="8" width="5.6640625" customWidth="1"/>
    <col min="9" max="9" width="8" customWidth="1"/>
    <col min="10" max="10" width="4" bestFit="1" customWidth="1"/>
    <col min="11" max="11" width="28.6640625" customWidth="1"/>
    <col min="12" max="12" width="13.44140625" customWidth="1"/>
    <col min="13" max="24" width="8.6640625" customWidth="1"/>
  </cols>
  <sheetData>
    <row r="1" spans="1:24" ht="25.2" thickBot="1">
      <c r="A1" s="103" t="s">
        <v>0</v>
      </c>
      <c r="B1" s="104"/>
      <c r="C1" s="1"/>
      <c r="D1" s="2"/>
      <c r="E1" s="2"/>
      <c r="F1" s="3"/>
      <c r="G1" s="3" t="s">
        <v>1</v>
      </c>
      <c r="H1" s="2"/>
      <c r="I1" s="2"/>
      <c r="J1" s="2"/>
      <c r="K1" s="2"/>
      <c r="L1" s="4"/>
      <c r="M1" s="4"/>
      <c r="N1" s="4"/>
      <c r="O1" s="4"/>
    </row>
    <row r="2" spans="1:24" ht="12.75" customHeight="1" thickBot="1">
      <c r="A2" s="105">
        <f ca="1">NOW()</f>
        <v>45506.65465462963</v>
      </c>
      <c r="B2" s="106"/>
      <c r="C2" s="5" t="s">
        <v>2</v>
      </c>
      <c r="D2" s="5"/>
      <c r="E2" s="6"/>
      <c r="F2" s="6"/>
      <c r="G2" s="6"/>
      <c r="H2" s="6"/>
      <c r="I2" s="6"/>
      <c r="J2" s="6"/>
      <c r="K2" s="7" t="s">
        <v>3</v>
      </c>
      <c r="L2" s="4"/>
      <c r="M2" s="4"/>
      <c r="N2" s="4"/>
      <c r="O2" s="4"/>
    </row>
    <row r="3" spans="1:24" ht="5.25" customHeight="1">
      <c r="A3" s="4"/>
      <c r="B3" s="4"/>
      <c r="C3" s="4"/>
      <c r="D3" s="4"/>
      <c r="E3" s="4"/>
      <c r="F3" s="8"/>
      <c r="G3" s="4"/>
      <c r="H3" s="8"/>
      <c r="I3" s="8"/>
      <c r="J3" s="8"/>
      <c r="K3" s="8"/>
      <c r="L3" s="4"/>
      <c r="M3" s="4"/>
      <c r="N3" s="4"/>
      <c r="O3" s="4"/>
    </row>
    <row r="4" spans="1:24" ht="17.399999999999999">
      <c r="A4" s="9" t="s">
        <v>4</v>
      </c>
      <c r="B4" s="10" t="s">
        <v>5</v>
      </c>
      <c r="C4" s="10"/>
      <c r="D4" s="10"/>
      <c r="E4" s="10"/>
      <c r="F4" s="4"/>
      <c r="G4" s="4"/>
      <c r="H4" s="4"/>
      <c r="I4" s="4"/>
      <c r="J4" s="4"/>
      <c r="K4" s="4"/>
      <c r="L4" s="4"/>
      <c r="M4" s="4"/>
      <c r="N4" s="4"/>
      <c r="O4" s="4"/>
    </row>
    <row r="5" spans="1:24" ht="12.75" customHeight="1">
      <c r="A5" s="9" t="s">
        <v>6</v>
      </c>
      <c r="B5" t="s">
        <v>7</v>
      </c>
      <c r="F5" s="8"/>
      <c r="G5" s="11">
        <f>SUM(B13,B36,B46,H35,H13,H55)</f>
        <v>120</v>
      </c>
      <c r="H5" s="12" t="s">
        <v>8</v>
      </c>
      <c r="I5" s="4"/>
      <c r="J5" s="4"/>
      <c r="K5" s="4"/>
      <c r="L5" s="4"/>
      <c r="M5" s="4"/>
      <c r="N5" s="4"/>
      <c r="O5" s="13"/>
    </row>
    <row r="6" spans="1:24" ht="12.75" customHeight="1">
      <c r="A6" s="9" t="s">
        <v>9</v>
      </c>
      <c r="B6" s="4" t="s">
        <v>10</v>
      </c>
      <c r="C6" s="4"/>
      <c r="D6" s="4"/>
      <c r="E6" s="4"/>
      <c r="F6" s="9"/>
      <c r="G6" s="14">
        <f>B14+B37+H36+B47+H14+H56</f>
        <v>0</v>
      </c>
      <c r="H6" s="15" t="s">
        <v>11</v>
      </c>
      <c r="I6" s="4"/>
      <c r="J6" s="4"/>
      <c r="K6" s="4"/>
      <c r="L6" s="4"/>
      <c r="M6" s="4"/>
      <c r="N6" s="4"/>
      <c r="O6" s="4"/>
    </row>
    <row r="7" spans="1:24" ht="5.25" customHeight="1">
      <c r="A7" s="9"/>
      <c r="B7" s="4"/>
      <c r="C7" s="4"/>
      <c r="D7" s="4"/>
      <c r="E7" s="4"/>
      <c r="F7" s="9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</row>
    <row r="8" spans="1:24" ht="12.75" customHeight="1">
      <c r="A8" s="9"/>
      <c r="B8" s="4"/>
      <c r="D8" s="16" t="s">
        <v>12</v>
      </c>
      <c r="E8" s="17"/>
      <c r="F8" s="9"/>
      <c r="G8" s="11">
        <f>G5-G6</f>
        <v>120</v>
      </c>
      <c r="H8" s="15" t="s">
        <v>13</v>
      </c>
      <c r="I8" s="4"/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</row>
    <row r="9" spans="1:24" ht="12.75" customHeight="1">
      <c r="A9" s="9"/>
      <c r="B9" s="4"/>
      <c r="D9" s="16" t="s">
        <v>14</v>
      </c>
      <c r="E9" s="17"/>
      <c r="F9" s="9"/>
      <c r="G9" s="18">
        <v>8</v>
      </c>
      <c r="H9" s="15" t="s">
        <v>15</v>
      </c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</row>
    <row r="10" spans="1:24" ht="12.75" customHeight="1">
      <c r="A10" s="4"/>
      <c r="B10" s="4"/>
      <c r="D10" s="16" t="s">
        <v>16</v>
      </c>
      <c r="E10" s="19" t="e">
        <f>(VLOOKUP(E9,'Lookup tables'!SemesterNumber,2,FALSE)+1)-(VLOOKUP(E8,'Lookup tables'!SemesterNumber,2,FALSE))</f>
        <v>#N/A</v>
      </c>
      <c r="F10" s="9"/>
      <c r="G10" s="14">
        <f>IFERROR(G8/G9,"")</f>
        <v>15</v>
      </c>
      <c r="H10" s="15" t="s">
        <v>17</v>
      </c>
      <c r="I10" s="16"/>
      <c r="J10" s="16"/>
      <c r="K10" s="17"/>
      <c r="L10" s="4"/>
      <c r="M10" s="4"/>
      <c r="N10" s="4"/>
      <c r="O10" s="4"/>
      <c r="P10" s="4"/>
      <c r="Q10" s="4"/>
      <c r="R10" s="4"/>
      <c r="S10" s="4"/>
      <c r="T10" s="4"/>
      <c r="U10" s="4"/>
      <c r="V10" s="4"/>
      <c r="W10" s="4"/>
      <c r="X10" s="4"/>
    </row>
    <row r="11" spans="1:24" ht="12.75" customHeight="1">
      <c r="A11" s="4"/>
      <c r="B11" s="4"/>
      <c r="C11" s="15"/>
      <c r="D11" s="15"/>
      <c r="E11" s="4"/>
      <c r="F11" s="9"/>
      <c r="G11" s="9"/>
      <c r="H11" s="4"/>
      <c r="I11" s="4"/>
      <c r="J11" s="4"/>
      <c r="K11" s="4"/>
      <c r="L11" s="4"/>
      <c r="M11" s="4"/>
      <c r="N11" s="4"/>
      <c r="O11" s="4"/>
      <c r="P11" s="4"/>
      <c r="Q11" s="4"/>
      <c r="R11" s="4"/>
      <c r="S11" s="4"/>
      <c r="T11" s="4"/>
      <c r="U11" s="4"/>
      <c r="V11" s="4"/>
      <c r="W11" s="4"/>
      <c r="X11" s="4"/>
    </row>
    <row r="12" spans="1:24" ht="12.75" customHeight="1">
      <c r="A12" s="4"/>
      <c r="B12" s="20" t="s">
        <v>18</v>
      </c>
      <c r="C12" s="21"/>
      <c r="D12" s="21"/>
      <c r="E12" s="13"/>
      <c r="F12" s="8"/>
      <c r="G12" s="4"/>
      <c r="H12" s="20" t="s">
        <v>18</v>
      </c>
      <c r="I12" s="4"/>
      <c r="J12" s="4"/>
      <c r="K12" s="4"/>
      <c r="L12" s="4"/>
      <c r="M12" s="4"/>
      <c r="N12" s="4"/>
      <c r="O12" s="4"/>
    </row>
    <row r="13" spans="1:24" ht="12.75" customHeight="1">
      <c r="A13" s="8" t="s">
        <v>19</v>
      </c>
      <c r="B13" s="22">
        <v>33</v>
      </c>
      <c r="C13" s="107" t="s">
        <v>20</v>
      </c>
      <c r="D13" s="108"/>
      <c r="E13" s="109" t="s">
        <v>21</v>
      </c>
      <c r="F13" s="8"/>
      <c r="G13" s="8" t="s">
        <v>19</v>
      </c>
      <c r="H13" s="24">
        <v>34</v>
      </c>
      <c r="I13" s="23" t="s">
        <v>20</v>
      </c>
      <c r="J13" s="23"/>
      <c r="K13" s="96" t="s">
        <v>22</v>
      </c>
      <c r="L13" s="4"/>
      <c r="M13" s="4"/>
      <c r="N13" s="4"/>
      <c r="O13" s="4"/>
    </row>
    <row r="14" spans="1:24" ht="12.75" customHeight="1">
      <c r="A14" s="8" t="s">
        <v>23</v>
      </c>
      <c r="B14" s="24">
        <f>SUM(B15:B33)</f>
        <v>0</v>
      </c>
      <c r="C14" s="111" t="s">
        <v>24</v>
      </c>
      <c r="D14" s="112"/>
      <c r="E14" s="110"/>
      <c r="F14" s="4"/>
      <c r="G14" s="8" t="s">
        <v>23</v>
      </c>
      <c r="H14" s="24">
        <f>SUM(H15:H32)</f>
        <v>0</v>
      </c>
      <c r="I14" s="25" t="s">
        <v>24</v>
      </c>
      <c r="J14" s="25"/>
      <c r="K14" s="97"/>
      <c r="L14" s="4"/>
      <c r="M14" s="4"/>
      <c r="N14" s="4"/>
      <c r="O14" s="4"/>
    </row>
    <row r="15" spans="1:24" ht="12.75" customHeight="1">
      <c r="A15" s="26"/>
      <c r="B15" s="27">
        <f>IF(ISBLANK(A15),0,1)</f>
        <v>0</v>
      </c>
      <c r="C15" s="4" t="s">
        <v>25</v>
      </c>
      <c r="D15" s="4">
        <v>101</v>
      </c>
      <c r="E15" s="4" t="s">
        <v>26</v>
      </c>
      <c r="F15" s="4"/>
      <c r="G15" s="28" t="s">
        <v>27</v>
      </c>
      <c r="L15" s="4"/>
      <c r="M15" s="4"/>
      <c r="N15" s="4"/>
      <c r="O15" s="4"/>
    </row>
    <row r="16" spans="1:24" ht="12.75" customHeight="1">
      <c r="A16" s="26"/>
      <c r="B16" s="27">
        <f>IF(ISBLANK(A16),0,3)</f>
        <v>0</v>
      </c>
      <c r="C16" s="4" t="s">
        <v>25</v>
      </c>
      <c r="D16" s="4">
        <v>120</v>
      </c>
      <c r="E16" s="4" t="s">
        <v>275</v>
      </c>
      <c r="F16" s="4"/>
      <c r="G16" s="26"/>
      <c r="H16" s="27">
        <f t="shared" ref="H16:H19" si="0">IF(ISBLANK(G16),0,3)</f>
        <v>0</v>
      </c>
      <c r="I16" s="29" t="s">
        <v>28</v>
      </c>
      <c r="J16" s="29">
        <v>100</v>
      </c>
      <c r="K16" s="29" t="s">
        <v>29</v>
      </c>
      <c r="L16" s="4"/>
      <c r="M16" s="4"/>
      <c r="N16" s="4"/>
      <c r="O16" s="4"/>
    </row>
    <row r="17" spans="1:20" ht="12.75" customHeight="1">
      <c r="A17" s="26"/>
      <c r="B17" s="27">
        <f>IF(ISBLANK(A17),0,1)</f>
        <v>0</v>
      </c>
      <c r="C17" s="4" t="s">
        <v>25</v>
      </c>
      <c r="D17" s="4">
        <v>121</v>
      </c>
      <c r="E17" s="4" t="s">
        <v>276</v>
      </c>
      <c r="F17" s="4"/>
      <c r="G17" s="26"/>
      <c r="H17" s="27">
        <f t="shared" si="0"/>
        <v>0</v>
      </c>
      <c r="I17" s="30" t="s">
        <v>19</v>
      </c>
      <c r="J17" s="31" t="s">
        <v>31</v>
      </c>
      <c r="K17" s="32" t="s">
        <v>278</v>
      </c>
      <c r="L17" s="4"/>
      <c r="M17" s="4"/>
      <c r="N17" s="4"/>
      <c r="O17" s="4"/>
    </row>
    <row r="18" spans="1:20" ht="12.75" customHeight="1">
      <c r="A18" s="26"/>
      <c r="B18" s="27">
        <f>IF(ISBLANK(A18),0,3)</f>
        <v>0</v>
      </c>
      <c r="C18" s="4" t="s">
        <v>25</v>
      </c>
      <c r="D18" s="4">
        <v>205</v>
      </c>
      <c r="E18" s="29" t="s">
        <v>30</v>
      </c>
      <c r="F18" s="4"/>
      <c r="G18" s="28" t="s">
        <v>33</v>
      </c>
    </row>
    <row r="19" spans="1:20" ht="12.75" customHeight="1">
      <c r="A19" s="26"/>
      <c r="B19" s="27">
        <f>IF(ISBLANK(A19),0,1)</f>
        <v>0</v>
      </c>
      <c r="C19" s="4" t="s">
        <v>25</v>
      </c>
      <c r="D19" s="4">
        <v>206</v>
      </c>
      <c r="E19" s="29" t="s">
        <v>32</v>
      </c>
      <c r="F19" s="4"/>
      <c r="G19" s="26"/>
      <c r="H19" s="27">
        <f t="shared" si="0"/>
        <v>0</v>
      </c>
      <c r="I19" s="30" t="s">
        <v>19</v>
      </c>
      <c r="J19" s="31" t="s">
        <v>31</v>
      </c>
      <c r="K19" s="33" t="s">
        <v>35</v>
      </c>
    </row>
    <row r="20" spans="1:20" ht="12.75" customHeight="1">
      <c r="A20" s="26"/>
      <c r="B20" s="27">
        <f t="shared" ref="B20:B23" si="1">IF(ISBLANK(A20),0,3)</f>
        <v>0</v>
      </c>
      <c r="C20" s="4" t="s">
        <v>25</v>
      </c>
      <c r="D20" s="4">
        <v>330</v>
      </c>
      <c r="E20" s="4" t="s">
        <v>34</v>
      </c>
      <c r="F20" s="4"/>
      <c r="G20" s="28" t="s">
        <v>37</v>
      </c>
    </row>
    <row r="21" spans="1:20" ht="12.75" customHeight="1">
      <c r="A21" s="26"/>
      <c r="B21" s="27">
        <f t="shared" si="1"/>
        <v>0</v>
      </c>
      <c r="C21" s="4" t="s">
        <v>25</v>
      </c>
      <c r="D21" s="4">
        <v>360</v>
      </c>
      <c r="E21" s="4" t="s">
        <v>36</v>
      </c>
      <c r="F21" s="4"/>
      <c r="G21" s="26"/>
      <c r="H21" s="27">
        <f>IF(ISBLANK(G21),0,3)</f>
        <v>0</v>
      </c>
      <c r="I21" s="4" t="s">
        <v>39</v>
      </c>
      <c r="J21" s="4">
        <v>100</v>
      </c>
      <c r="K21" s="4" t="s">
        <v>40</v>
      </c>
      <c r="T21" s="4"/>
    </row>
    <row r="22" spans="1:20" ht="12.75" customHeight="1">
      <c r="A22" s="26"/>
      <c r="B22" s="27">
        <f t="shared" si="1"/>
        <v>0</v>
      </c>
      <c r="C22" s="4" t="s">
        <v>25</v>
      </c>
      <c r="D22" s="4">
        <v>375</v>
      </c>
      <c r="E22" s="4" t="s">
        <v>38</v>
      </c>
      <c r="F22" s="4"/>
      <c r="G22" s="28" t="s">
        <v>42</v>
      </c>
    </row>
    <row r="23" spans="1:20" ht="12.75" customHeight="1">
      <c r="A23" s="26"/>
      <c r="B23" s="27">
        <f t="shared" si="1"/>
        <v>0</v>
      </c>
      <c r="C23" s="4" t="s">
        <v>25</v>
      </c>
      <c r="D23" s="4">
        <v>405</v>
      </c>
      <c r="E23" s="4" t="s">
        <v>41</v>
      </c>
      <c r="F23" s="4"/>
      <c r="G23" s="26"/>
      <c r="H23" s="27">
        <f>IF(ISBLANK(G23),0,4)</f>
        <v>0</v>
      </c>
      <c r="I23" s="4" t="s">
        <v>44</v>
      </c>
      <c r="J23" s="4">
        <v>198</v>
      </c>
      <c r="K23" s="4" t="s">
        <v>45</v>
      </c>
    </row>
    <row r="24" spans="1:20" ht="12.75" customHeight="1">
      <c r="A24" s="4" t="s">
        <v>43</v>
      </c>
      <c r="B24" s="4"/>
      <c r="C24" s="4"/>
      <c r="D24" s="4"/>
      <c r="E24" s="4"/>
      <c r="F24" s="4"/>
      <c r="G24" s="28" t="s">
        <v>47</v>
      </c>
    </row>
    <row r="25" spans="1:20" ht="12.75" customHeight="1">
      <c r="A25" s="26"/>
      <c r="B25" s="27">
        <f t="shared" ref="B25:B29" si="2">IF(ISBLANK(A25),0,3)</f>
        <v>0</v>
      </c>
      <c r="C25" s="4" t="s">
        <v>25</v>
      </c>
      <c r="D25" s="4">
        <v>502</v>
      </c>
      <c r="E25" s="4" t="s">
        <v>46</v>
      </c>
      <c r="F25" s="4"/>
      <c r="G25" s="26"/>
      <c r="H25" s="27">
        <f>IF(ISBLANK(G25),0,3)</f>
        <v>0</v>
      </c>
      <c r="I25" s="30" t="s">
        <v>19</v>
      </c>
      <c r="J25" s="31" t="s">
        <v>31</v>
      </c>
      <c r="K25" s="33" t="s">
        <v>49</v>
      </c>
    </row>
    <row r="26" spans="1:20" ht="12.75" customHeight="1">
      <c r="A26" s="26"/>
      <c r="B26" s="27">
        <f t="shared" si="2"/>
        <v>0</v>
      </c>
      <c r="C26" s="4" t="s">
        <v>25</v>
      </c>
      <c r="D26" s="4">
        <v>602</v>
      </c>
      <c r="E26" s="4" t="s">
        <v>48</v>
      </c>
      <c r="F26" s="4"/>
      <c r="G26" s="26"/>
      <c r="H26" s="27">
        <f>IF(ISBLANK(G26),0,3)</f>
        <v>0</v>
      </c>
      <c r="I26" s="30" t="s">
        <v>19</v>
      </c>
      <c r="J26" s="31" t="s">
        <v>31</v>
      </c>
      <c r="K26" s="33" t="s">
        <v>49</v>
      </c>
    </row>
    <row r="27" spans="1:20" ht="12.75" customHeight="1">
      <c r="A27" s="26"/>
      <c r="B27" s="27">
        <f t="shared" si="2"/>
        <v>0</v>
      </c>
      <c r="C27" s="4" t="s">
        <v>25</v>
      </c>
      <c r="D27" s="4">
        <v>640</v>
      </c>
      <c r="E27" s="4" t="s">
        <v>50</v>
      </c>
      <c r="F27" s="4"/>
      <c r="G27" s="28" t="s">
        <v>52</v>
      </c>
    </row>
    <row r="28" spans="1:20" ht="12.75" customHeight="1">
      <c r="A28" s="26"/>
      <c r="B28" s="27">
        <f t="shared" si="2"/>
        <v>0</v>
      </c>
      <c r="C28" s="4" t="s">
        <v>25</v>
      </c>
      <c r="D28" s="4">
        <v>655</v>
      </c>
      <c r="E28" s="4" t="s">
        <v>51</v>
      </c>
      <c r="F28" s="4"/>
      <c r="G28" s="26"/>
      <c r="H28" s="27">
        <f>IF(ISBLANK(G28),0,3)</f>
        <v>0</v>
      </c>
      <c r="I28" s="30" t="s">
        <v>19</v>
      </c>
      <c r="J28" s="31" t="s">
        <v>31</v>
      </c>
      <c r="K28" s="33" t="s">
        <v>55</v>
      </c>
    </row>
    <row r="29" spans="1:20" ht="12.75" customHeight="1">
      <c r="A29" s="26"/>
      <c r="B29" s="27">
        <f t="shared" si="2"/>
        <v>0</v>
      </c>
      <c r="C29" s="4" t="s">
        <v>53</v>
      </c>
      <c r="D29" s="4">
        <v>582</v>
      </c>
      <c r="E29" s="4" t="s">
        <v>54</v>
      </c>
      <c r="F29" s="4"/>
      <c r="G29" s="26"/>
      <c r="H29" s="27">
        <f>IF(ISBLANK(G29),0,3)</f>
        <v>0</v>
      </c>
      <c r="I29" s="30" t="s">
        <v>19</v>
      </c>
      <c r="J29" s="31" t="s">
        <v>31</v>
      </c>
      <c r="K29" s="33" t="s">
        <v>55</v>
      </c>
    </row>
    <row r="30" spans="1:20" ht="12.75" customHeight="1">
      <c r="A30" s="4" t="s">
        <v>56</v>
      </c>
      <c r="B30" s="4"/>
      <c r="C30" s="4"/>
      <c r="D30" s="4"/>
      <c r="E30" s="4"/>
      <c r="F30" s="8"/>
      <c r="G30" s="28" t="s">
        <v>58</v>
      </c>
    </row>
    <row r="31" spans="1:20" ht="12.75" customHeight="1">
      <c r="A31" s="26"/>
      <c r="B31" s="89" t="s">
        <v>18</v>
      </c>
      <c r="C31" s="30" t="s">
        <v>19</v>
      </c>
      <c r="D31" s="31" t="s">
        <v>31</v>
      </c>
      <c r="E31" s="90" t="s">
        <v>57</v>
      </c>
      <c r="F31" s="4"/>
      <c r="G31" s="26"/>
      <c r="H31" s="34" t="s">
        <v>18</v>
      </c>
      <c r="I31" s="47" t="s">
        <v>19</v>
      </c>
      <c r="J31" s="35" t="s">
        <v>31</v>
      </c>
      <c r="K31" s="48" t="s">
        <v>59</v>
      </c>
    </row>
    <row r="32" spans="1:20" ht="12.75" customHeight="1">
      <c r="A32" s="26"/>
      <c r="B32" s="36" t="s">
        <v>18</v>
      </c>
      <c r="C32" s="37" t="s">
        <v>19</v>
      </c>
      <c r="D32" s="38" t="s">
        <v>31</v>
      </c>
      <c r="E32" s="39" t="s">
        <v>57</v>
      </c>
      <c r="F32" s="4"/>
      <c r="G32" s="26"/>
      <c r="H32" s="46" t="s">
        <v>18</v>
      </c>
      <c r="I32" s="47" t="s">
        <v>19</v>
      </c>
      <c r="J32" s="35" t="s">
        <v>31</v>
      </c>
      <c r="K32" s="48" t="s">
        <v>59</v>
      </c>
    </row>
    <row r="33" spans="1:24" ht="12.75" customHeight="1">
      <c r="A33" s="26"/>
      <c r="B33" s="36" t="s">
        <v>18</v>
      </c>
      <c r="C33" s="37" t="s">
        <v>19</v>
      </c>
      <c r="D33" s="38" t="s">
        <v>31</v>
      </c>
      <c r="E33" s="39" t="s">
        <v>57</v>
      </c>
      <c r="F33" s="4"/>
    </row>
    <row r="34" spans="1:24" ht="12.75" customHeight="1">
      <c r="A34" s="4"/>
      <c r="B34" s="4"/>
      <c r="C34" s="4"/>
      <c r="D34" s="4"/>
      <c r="E34" s="4"/>
      <c r="F34" s="4"/>
      <c r="G34" s="4"/>
      <c r="H34" s="20" t="s">
        <v>18</v>
      </c>
      <c r="I34" s="4"/>
      <c r="J34" s="4"/>
      <c r="K34" s="4"/>
      <c r="L34" s="4"/>
      <c r="U34" s="4"/>
      <c r="V34" s="4"/>
      <c r="W34" s="4"/>
      <c r="X34" s="4"/>
    </row>
    <row r="35" spans="1:24" ht="12.75" customHeight="1">
      <c r="A35" s="4"/>
      <c r="B35" s="20" t="s">
        <v>18</v>
      </c>
      <c r="C35" s="4"/>
      <c r="D35" s="4"/>
      <c r="E35" s="4"/>
      <c r="F35" s="4"/>
      <c r="G35" s="8" t="s">
        <v>19</v>
      </c>
      <c r="H35" s="22">
        <v>24</v>
      </c>
      <c r="I35" s="23" t="s">
        <v>20</v>
      </c>
      <c r="J35" s="23"/>
      <c r="K35" s="94" t="s">
        <v>61</v>
      </c>
      <c r="L35" s="4"/>
    </row>
    <row r="36" spans="1:24" ht="12.75" customHeight="1">
      <c r="A36" s="8" t="s">
        <v>19</v>
      </c>
      <c r="B36" s="24">
        <v>9</v>
      </c>
      <c r="C36" s="23" t="s">
        <v>20</v>
      </c>
      <c r="D36" s="23"/>
      <c r="E36" s="96" t="s">
        <v>60</v>
      </c>
      <c r="F36" s="4"/>
      <c r="G36" s="8" t="s">
        <v>23</v>
      </c>
      <c r="H36" s="24">
        <f>SUM(H38:H52)</f>
        <v>0</v>
      </c>
      <c r="I36" s="40" t="s">
        <v>24</v>
      </c>
      <c r="J36" s="25"/>
      <c r="K36" s="95"/>
      <c r="L36" s="4"/>
    </row>
    <row r="37" spans="1:24" ht="12.75" customHeight="1">
      <c r="A37" s="8" t="s">
        <v>23</v>
      </c>
      <c r="B37" s="24">
        <f>SUM(B38:B43)</f>
        <v>0</v>
      </c>
      <c r="C37" s="25" t="s">
        <v>24</v>
      </c>
      <c r="D37" s="25"/>
      <c r="E37" s="97"/>
      <c r="F37" s="4"/>
      <c r="G37" s="4" t="s">
        <v>43</v>
      </c>
    </row>
    <row r="38" spans="1:24" ht="12.75" customHeight="1">
      <c r="A38" s="26"/>
      <c r="B38" s="27">
        <f>IF(ISBLANK(A38),0,3)</f>
        <v>0</v>
      </c>
      <c r="C38" s="4" t="s">
        <v>62</v>
      </c>
      <c r="D38" s="4">
        <v>250</v>
      </c>
      <c r="E38" s="4" t="s">
        <v>63</v>
      </c>
      <c r="F38" s="4"/>
      <c r="G38" s="26"/>
      <c r="H38" s="27">
        <f>IF(ISBLANK(G38),0,3)</f>
        <v>0</v>
      </c>
      <c r="I38" s="29" t="s">
        <v>65</v>
      </c>
      <c r="J38" t="s">
        <v>31</v>
      </c>
      <c r="K38" s="29" t="s">
        <v>279</v>
      </c>
    </row>
    <row r="39" spans="1:24" ht="12.75" customHeight="1">
      <c r="A39" s="41"/>
      <c r="B39" s="41"/>
      <c r="C39" s="42" t="s">
        <v>64</v>
      </c>
      <c r="D39" s="4"/>
      <c r="E39" s="43"/>
      <c r="F39" s="4"/>
      <c r="G39" s="26"/>
      <c r="H39" s="27">
        <f>IF(ISBLANK(G39),0,3)</f>
        <v>0</v>
      </c>
      <c r="I39" s="44" t="s">
        <v>67</v>
      </c>
      <c r="J39" s="44">
        <v>308</v>
      </c>
      <c r="K39" s="44" t="s">
        <v>68</v>
      </c>
      <c r="L39" s="4"/>
    </row>
    <row r="40" spans="1:24" ht="12.75" customHeight="1">
      <c r="A40" s="26"/>
      <c r="B40" s="27">
        <f t="shared" ref="B40:B41" si="3">IF(ISBLANK(A40),0,3)</f>
        <v>0</v>
      </c>
      <c r="C40" s="44" t="s">
        <v>62</v>
      </c>
      <c r="D40" s="44">
        <v>312</v>
      </c>
      <c r="E40" s="44" t="s">
        <v>66</v>
      </c>
      <c r="F40" s="4"/>
      <c r="G40" s="4" t="s">
        <v>43</v>
      </c>
      <c r="L40" s="4"/>
    </row>
    <row r="41" spans="1:24" ht="12.75" customHeight="1">
      <c r="A41" s="26"/>
      <c r="B41" s="27">
        <f t="shared" si="3"/>
        <v>0</v>
      </c>
      <c r="C41" s="4" t="s">
        <v>69</v>
      </c>
      <c r="D41" s="4">
        <v>500</v>
      </c>
      <c r="E41" s="4" t="s">
        <v>70</v>
      </c>
      <c r="F41" s="4"/>
      <c r="G41" s="26"/>
      <c r="H41" s="27">
        <f>IF(ISBLANK(G41),0,3)</f>
        <v>0</v>
      </c>
      <c r="I41" s="4" t="s">
        <v>67</v>
      </c>
      <c r="J41" s="4">
        <v>120</v>
      </c>
      <c r="K41" s="4" t="s">
        <v>72</v>
      </c>
      <c r="L41" s="4"/>
    </row>
    <row r="42" spans="1:24" ht="12.75" customHeight="1">
      <c r="A42" s="4" t="s">
        <v>71</v>
      </c>
      <c r="B42" s="45"/>
      <c r="C42" s="4"/>
      <c r="D42" s="4"/>
      <c r="E42" s="4"/>
      <c r="F42" s="4"/>
      <c r="G42" s="26"/>
      <c r="H42" s="27">
        <f>IF(ISBLANK(G42),0,3)</f>
        <v>0</v>
      </c>
      <c r="I42" s="4" t="s">
        <v>67</v>
      </c>
      <c r="J42" s="4">
        <v>121</v>
      </c>
      <c r="K42" s="4" t="s">
        <v>72</v>
      </c>
      <c r="L42" s="4"/>
    </row>
    <row r="43" spans="1:24" ht="12.75" customHeight="1">
      <c r="A43" s="26"/>
      <c r="B43" s="46" t="s">
        <v>18</v>
      </c>
      <c r="C43" s="47" t="s">
        <v>19</v>
      </c>
      <c r="D43" s="35" t="s">
        <v>31</v>
      </c>
      <c r="E43" s="48" t="s">
        <v>73</v>
      </c>
      <c r="F43" s="4"/>
      <c r="G43" s="26"/>
      <c r="H43" s="27">
        <f>IF(ISBLANK(G43),0,3)</f>
        <v>0</v>
      </c>
      <c r="I43" s="29" t="s">
        <v>74</v>
      </c>
      <c r="J43" s="29">
        <v>110</v>
      </c>
      <c r="K43" s="29" t="s">
        <v>76</v>
      </c>
      <c r="L43" s="4"/>
    </row>
    <row r="44" spans="1:24" ht="12.75" customHeight="1">
      <c r="F44" s="4"/>
      <c r="G44" s="26"/>
      <c r="H44" s="27">
        <f>IF(ISBLANK(G44),0,3)</f>
        <v>0</v>
      </c>
      <c r="I44" s="4" t="s">
        <v>74</v>
      </c>
      <c r="J44" s="4">
        <v>120</v>
      </c>
      <c r="K44" s="4" t="s">
        <v>75</v>
      </c>
      <c r="M44" s="4"/>
      <c r="N44" s="4"/>
      <c r="V44" s="4"/>
      <c r="W44" s="4"/>
      <c r="X44" s="4"/>
    </row>
    <row r="45" spans="1:24" ht="12.75" customHeight="1">
      <c r="A45" s="8"/>
      <c r="B45" s="20" t="s">
        <v>18</v>
      </c>
      <c r="C45" s="4"/>
      <c r="D45" s="4"/>
      <c r="E45" s="4"/>
      <c r="G45" s="4" t="s">
        <v>79</v>
      </c>
      <c r="L45" s="4"/>
      <c r="M45" s="4"/>
      <c r="N45" s="4"/>
      <c r="V45" s="4"/>
      <c r="W45" s="4"/>
      <c r="X45" s="4"/>
    </row>
    <row r="46" spans="1:24" ht="12.75" customHeight="1">
      <c r="A46" s="8" t="s">
        <v>19</v>
      </c>
      <c r="B46" s="22">
        <v>18</v>
      </c>
      <c r="C46" s="23" t="s">
        <v>77</v>
      </c>
      <c r="D46" s="23"/>
      <c r="E46" s="94" t="s">
        <v>78</v>
      </c>
      <c r="G46" s="26"/>
      <c r="H46" s="49" t="s">
        <v>18</v>
      </c>
      <c r="I46" s="37" t="s">
        <v>19</v>
      </c>
      <c r="J46" s="38" t="s">
        <v>31</v>
      </c>
      <c r="K46" s="50" t="s">
        <v>35</v>
      </c>
      <c r="L46" s="4"/>
      <c r="M46" s="4"/>
    </row>
    <row r="47" spans="1:24" ht="12.75" customHeight="1">
      <c r="A47" s="8" t="s">
        <v>23</v>
      </c>
      <c r="B47" s="24">
        <f>SUM(B48:B54)</f>
        <v>0</v>
      </c>
      <c r="C47" s="25" t="s">
        <v>80</v>
      </c>
      <c r="D47" s="25"/>
      <c r="E47" s="95"/>
      <c r="G47" s="4" t="s">
        <v>83</v>
      </c>
      <c r="L47" s="4"/>
      <c r="M47" s="4"/>
    </row>
    <row r="48" spans="1:24" ht="12.75" customHeight="1">
      <c r="A48" s="26"/>
      <c r="B48" s="27">
        <f>IF(ISBLANK(A48),0,4)</f>
        <v>0</v>
      </c>
      <c r="C48" s="4" t="s">
        <v>81</v>
      </c>
      <c r="D48" s="4">
        <v>210</v>
      </c>
      <c r="E48" s="4" t="s">
        <v>82</v>
      </c>
      <c r="G48" s="26"/>
      <c r="H48" s="46" t="s">
        <v>18</v>
      </c>
      <c r="I48" s="47" t="s">
        <v>19</v>
      </c>
      <c r="J48" s="35" t="s">
        <v>31</v>
      </c>
      <c r="K48" s="48" t="s">
        <v>85</v>
      </c>
      <c r="L48" s="4"/>
      <c r="M48" s="4"/>
    </row>
    <row r="49" spans="1:24" ht="12.75" customHeight="1">
      <c r="A49" s="26"/>
      <c r="B49" s="27">
        <f>IF(ISBLANK(A49),0,4)</f>
        <v>0</v>
      </c>
      <c r="C49" s="4" t="s">
        <v>81</v>
      </c>
      <c r="D49" s="4">
        <v>230</v>
      </c>
      <c r="E49" s="4" t="s">
        <v>84</v>
      </c>
      <c r="G49" s="26"/>
      <c r="H49" s="46" t="s">
        <v>18</v>
      </c>
      <c r="I49" s="47" t="s">
        <v>19</v>
      </c>
      <c r="J49" s="35" t="s">
        <v>31</v>
      </c>
      <c r="K49" s="48" t="s">
        <v>85</v>
      </c>
      <c r="L49" s="43"/>
      <c r="M49" s="43"/>
    </row>
    <row r="50" spans="1:24" ht="12.75" customHeight="1">
      <c r="A50" s="26"/>
      <c r="B50" s="27">
        <f>IF(ISBLANK(A50),0,3)</f>
        <v>0</v>
      </c>
      <c r="C50" s="4" t="s">
        <v>86</v>
      </c>
      <c r="D50" s="4">
        <v>250</v>
      </c>
      <c r="E50" s="4" t="s">
        <v>87</v>
      </c>
      <c r="G50" s="52"/>
      <c r="H50" s="53" t="s">
        <v>18</v>
      </c>
      <c r="I50" s="37" t="s">
        <v>19</v>
      </c>
      <c r="J50" s="38" t="s">
        <v>31</v>
      </c>
      <c r="K50" s="50" t="s">
        <v>85</v>
      </c>
    </row>
    <row r="51" spans="1:24" ht="12.75" customHeight="1">
      <c r="A51" s="26"/>
      <c r="B51" s="51">
        <f>IF(ISBLANK(A51),0,1)</f>
        <v>0</v>
      </c>
      <c r="C51" s="4" t="s">
        <v>88</v>
      </c>
      <c r="D51" s="4">
        <v>102</v>
      </c>
      <c r="E51" s="4" t="s">
        <v>89</v>
      </c>
      <c r="G51" s="26"/>
      <c r="H51" s="53" t="s">
        <v>18</v>
      </c>
      <c r="I51" s="37" t="s">
        <v>19</v>
      </c>
      <c r="J51" s="38" t="s">
        <v>31</v>
      </c>
      <c r="K51" s="50" t="s">
        <v>85</v>
      </c>
    </row>
    <row r="52" spans="1:24" ht="12.75" customHeight="1">
      <c r="A52" t="s">
        <v>90</v>
      </c>
      <c r="B52" s="4"/>
      <c r="C52" s="4"/>
      <c r="D52" s="4"/>
      <c r="E52" s="43"/>
      <c r="G52" s="54"/>
      <c r="H52" s="53" t="s">
        <v>18</v>
      </c>
      <c r="I52" s="37" t="s">
        <v>19</v>
      </c>
      <c r="J52" s="38" t="s">
        <v>31</v>
      </c>
      <c r="K52" s="50" t="s">
        <v>85</v>
      </c>
    </row>
    <row r="53" spans="1:24" ht="12.75" customHeight="1">
      <c r="A53" s="26"/>
      <c r="B53" s="89" t="s">
        <v>18</v>
      </c>
      <c r="C53" s="30" t="s">
        <v>19</v>
      </c>
      <c r="D53" s="31" t="s">
        <v>31</v>
      </c>
      <c r="E53" s="90" t="s">
        <v>91</v>
      </c>
      <c r="F53" s="4"/>
    </row>
    <row r="54" spans="1:24" ht="12.75" customHeight="1">
      <c r="A54" s="26"/>
      <c r="B54" s="36" t="s">
        <v>18</v>
      </c>
      <c r="C54" s="37" t="s">
        <v>19</v>
      </c>
      <c r="D54" s="38" t="s">
        <v>31</v>
      </c>
      <c r="E54" s="39" t="s">
        <v>91</v>
      </c>
      <c r="F54" s="4"/>
      <c r="G54" s="4"/>
      <c r="H54" s="20" t="s">
        <v>18</v>
      </c>
      <c r="I54" s="4"/>
      <c r="J54" s="4"/>
      <c r="K54" s="4"/>
    </row>
    <row r="55" spans="1:24" ht="12.75" customHeight="1">
      <c r="A55" s="55" t="s">
        <v>92</v>
      </c>
      <c r="B55" s="56"/>
      <c r="C55" s="56"/>
      <c r="D55" s="56"/>
      <c r="E55" s="56"/>
      <c r="G55" s="8" t="s">
        <v>19</v>
      </c>
      <c r="H55" s="22">
        <v>2</v>
      </c>
      <c r="I55" s="23" t="s">
        <v>20</v>
      </c>
      <c r="J55" s="57"/>
      <c r="K55" s="96" t="s">
        <v>93</v>
      </c>
    </row>
    <row r="56" spans="1:24" ht="12.75" customHeight="1">
      <c r="F56" s="4"/>
      <c r="G56" s="8" t="s">
        <v>23</v>
      </c>
      <c r="H56" s="24">
        <f>SUM(H57:H58)</f>
        <v>0</v>
      </c>
      <c r="I56" s="40" t="s">
        <v>24</v>
      </c>
      <c r="J56" s="58"/>
      <c r="K56" s="97"/>
      <c r="M56" s="4"/>
    </row>
    <row r="57" spans="1:24" ht="12.75" customHeight="1">
      <c r="A57" s="42" t="s">
        <v>94</v>
      </c>
      <c r="F57" s="4"/>
      <c r="G57" s="26"/>
      <c r="H57" s="49" t="s">
        <v>18</v>
      </c>
      <c r="I57" s="37" t="s">
        <v>19</v>
      </c>
      <c r="J57" s="38" t="s">
        <v>31</v>
      </c>
      <c r="K57" s="37" t="s">
        <v>96</v>
      </c>
      <c r="M57" s="4"/>
    </row>
    <row r="58" spans="1:24" ht="12.75" customHeight="1">
      <c r="A58" s="26"/>
      <c r="B58" s="98" t="s">
        <v>95</v>
      </c>
      <c r="C58" s="99"/>
      <c r="D58" s="99"/>
      <c r="E58" s="99"/>
      <c r="G58" s="26"/>
      <c r="H58" s="49" t="s">
        <v>18</v>
      </c>
      <c r="I58" s="37" t="s">
        <v>19</v>
      </c>
      <c r="J58" s="38" t="s">
        <v>31</v>
      </c>
      <c r="K58" s="37" t="s">
        <v>96</v>
      </c>
      <c r="M58" s="4"/>
    </row>
    <row r="59" spans="1:24" ht="12.75" customHeight="1">
      <c r="A59" s="4"/>
      <c r="B59" s="100"/>
      <c r="C59" s="101"/>
      <c r="D59" s="101"/>
      <c r="E59" s="101"/>
      <c r="M59" s="4"/>
      <c r="N59" s="4"/>
      <c r="O59" s="4"/>
    </row>
    <row r="60" spans="1:24" ht="12.75" customHeight="1">
      <c r="A60" s="26"/>
      <c r="B60" s="98" t="s">
        <v>97</v>
      </c>
      <c r="C60" s="99"/>
      <c r="D60" s="99"/>
      <c r="E60" s="99"/>
      <c r="G60" s="102" t="s">
        <v>98</v>
      </c>
      <c r="H60" s="102"/>
      <c r="I60" s="102"/>
      <c r="J60" s="102"/>
      <c r="K60" s="102"/>
      <c r="L60" s="4"/>
      <c r="M60" s="4"/>
      <c r="N60" s="4"/>
      <c r="O60" s="4"/>
      <c r="P60" s="4"/>
      <c r="Q60" s="4"/>
      <c r="R60" s="4"/>
      <c r="S60" s="4"/>
      <c r="T60" s="4"/>
      <c r="U60" s="4"/>
      <c r="V60" s="4"/>
      <c r="W60" s="4"/>
      <c r="X60" s="4"/>
    </row>
    <row r="61" spans="1:24" ht="12.75" customHeight="1">
      <c r="A61" s="4"/>
      <c r="B61" s="100"/>
      <c r="C61" s="101"/>
      <c r="D61" s="101"/>
      <c r="E61" s="101"/>
      <c r="G61" s="102"/>
      <c r="H61" s="102"/>
      <c r="I61" s="102"/>
      <c r="J61" s="102"/>
      <c r="K61" s="102"/>
      <c r="L61" s="4"/>
      <c r="M61" s="4"/>
      <c r="N61" s="4"/>
      <c r="O61" s="4"/>
      <c r="P61" s="4"/>
      <c r="Q61" s="4"/>
      <c r="R61" s="4"/>
      <c r="S61" s="4"/>
      <c r="T61" s="4"/>
      <c r="U61" s="4"/>
      <c r="V61" s="4"/>
      <c r="W61" s="4"/>
      <c r="X61" s="4"/>
    </row>
    <row r="62" spans="1:24" ht="12.75" customHeight="1">
      <c r="F62" s="4"/>
      <c r="G62" s="102"/>
      <c r="H62" s="102"/>
      <c r="I62" s="102"/>
      <c r="J62" s="102"/>
      <c r="K62" s="102"/>
      <c r="L62" s="4"/>
      <c r="M62" s="4"/>
      <c r="N62" s="4"/>
      <c r="O62" s="4"/>
      <c r="P62" s="4"/>
      <c r="Q62" s="4"/>
      <c r="R62" s="4"/>
      <c r="S62" s="4"/>
      <c r="T62" s="4"/>
      <c r="U62" s="4"/>
      <c r="V62" s="4"/>
      <c r="W62" s="4"/>
      <c r="X62" s="4"/>
    </row>
    <row r="63" spans="1:24" ht="12.75" customHeight="1">
      <c r="A63" s="4" t="s">
        <v>99</v>
      </c>
      <c r="B63" s="4"/>
      <c r="C63" s="4"/>
      <c r="D63" s="4"/>
      <c r="E63" s="4"/>
      <c r="F63" s="4"/>
      <c r="G63" s="59">
        <f>SUM(SUMIF(D38:D43,"&gt;=300",B38:B43))+(SUMIF(D15:D33,"&gt;300",B15:B33))+(SUMIF(D48:D54,"&gt;=300",B48:B54))+(SUMIF(J57:J58,"&gt;=300",H57:H58))+(SUMIF(J37:J52,"&gt;=300",H37:H52))</f>
        <v>0</v>
      </c>
      <c r="H63" s="28" t="s">
        <v>100</v>
      </c>
      <c r="L63" s="4"/>
      <c r="M63" s="4"/>
      <c r="N63" s="4"/>
      <c r="O63" s="4"/>
      <c r="P63" s="4"/>
      <c r="Q63" s="4"/>
      <c r="R63" s="4"/>
      <c r="S63" s="4"/>
      <c r="T63" s="4"/>
      <c r="U63" s="4"/>
      <c r="V63" s="4"/>
      <c r="W63" s="4"/>
      <c r="X63" s="4"/>
    </row>
    <row r="64" spans="1:24" ht="12.75" customHeight="1" thickBot="1">
      <c r="A64" s="60"/>
      <c r="B64" s="60"/>
      <c r="C64" s="60"/>
      <c r="D64" s="60"/>
      <c r="E64" s="60"/>
      <c r="F64" s="60"/>
      <c r="G64" s="61"/>
      <c r="H64" s="60"/>
      <c r="I64" s="62"/>
      <c r="J64" s="62"/>
      <c r="K64" s="60"/>
    </row>
    <row r="65" spans="1:24" ht="12.75" customHeight="1" thickTop="1">
      <c r="A65" s="63" t="s">
        <v>101</v>
      </c>
      <c r="B65" s="4"/>
      <c r="C65" s="4"/>
      <c r="D65" s="4"/>
      <c r="E65" s="4"/>
      <c r="F65" s="4"/>
      <c r="G65" s="4"/>
      <c r="H65" s="4"/>
      <c r="I65" s="4"/>
      <c r="J65" s="4"/>
      <c r="K65" s="64"/>
    </row>
    <row r="66" spans="1:24" ht="12.75" customHeight="1">
      <c r="A66" s="63"/>
      <c r="B66" s="4"/>
      <c r="C66" s="4"/>
      <c r="D66" s="4"/>
      <c r="E66" s="4"/>
      <c r="G66" s="4"/>
      <c r="H66" s="4"/>
      <c r="I66" s="4"/>
      <c r="J66" s="4"/>
      <c r="K66" s="64"/>
    </row>
    <row r="67" spans="1:24" ht="12.75" customHeight="1">
      <c r="A67" s="65"/>
      <c r="B67" s="4"/>
      <c r="C67" s="66"/>
      <c r="D67" s="66"/>
      <c r="E67" s="66"/>
      <c r="F67" s="4"/>
      <c r="G67" s="4"/>
      <c r="H67" s="4"/>
      <c r="I67" s="4"/>
      <c r="J67" s="4"/>
      <c r="K67" s="4"/>
      <c r="L67" s="4"/>
      <c r="M67" s="4"/>
      <c r="N67" s="4"/>
      <c r="O67" s="4"/>
      <c r="P67" s="4"/>
      <c r="Q67" s="4"/>
      <c r="R67" s="4"/>
      <c r="S67" s="4"/>
      <c r="T67" s="4"/>
      <c r="U67" s="4"/>
      <c r="V67" s="4"/>
      <c r="W67" s="4"/>
      <c r="X67" s="4"/>
    </row>
    <row r="68" spans="1:24" ht="12.75" customHeight="1">
      <c r="A68" s="63" t="s">
        <v>102</v>
      </c>
      <c r="B68" s="4"/>
      <c r="C68" s="63" t="s">
        <v>103</v>
      </c>
      <c r="D68" s="63"/>
      <c r="E68" s="63"/>
      <c r="F68" s="4"/>
      <c r="G68" s="67" t="s">
        <v>102</v>
      </c>
      <c r="H68" s="63"/>
      <c r="I68" s="67" t="s">
        <v>104</v>
      </c>
      <c r="J68" s="67"/>
      <c r="K68" s="68"/>
    </row>
    <row r="69" spans="1:24" ht="12.75" customHeight="1">
      <c r="A69" s="63"/>
      <c r="B69" s="4"/>
      <c r="C69" s="63"/>
      <c r="D69" s="63"/>
      <c r="E69" s="63"/>
      <c r="F69" s="63"/>
    </row>
    <row r="70" spans="1:24" ht="12.75" customHeight="1">
      <c r="A70" s="4"/>
      <c r="B70" s="4"/>
      <c r="C70" s="4"/>
      <c r="D70" s="4"/>
      <c r="E70" s="4"/>
      <c r="L70" s="4"/>
      <c r="M70" s="4"/>
      <c r="N70" s="4"/>
      <c r="O70" s="4"/>
      <c r="P70" s="4"/>
      <c r="Q70" s="4"/>
      <c r="R70" s="4"/>
      <c r="S70" s="4"/>
      <c r="T70" s="4"/>
      <c r="U70" s="4"/>
      <c r="V70" s="4"/>
      <c r="W70" s="4"/>
      <c r="X70" s="4"/>
    </row>
    <row r="71" spans="1:24" ht="12.75" customHeight="1">
      <c r="A71" s="67" t="s">
        <v>102</v>
      </c>
      <c r="B71" s="63"/>
      <c r="C71" s="67" t="s">
        <v>105</v>
      </c>
      <c r="D71" s="67"/>
      <c r="E71" s="67"/>
    </row>
    <row r="72" spans="1:24" ht="12.75" customHeight="1">
      <c r="G72" s="4"/>
      <c r="H72" s="4"/>
      <c r="I72" s="4"/>
      <c r="J72" s="4"/>
      <c r="K72" s="45"/>
    </row>
    <row r="73" spans="1:24" ht="12.75" customHeight="1">
      <c r="G73" s="4"/>
      <c r="H73" s="4"/>
      <c r="I73" s="4"/>
      <c r="J73" s="4"/>
      <c r="K73" s="45"/>
    </row>
    <row r="74" spans="1:24" ht="12.75" customHeight="1">
      <c r="G74" s="4"/>
      <c r="H74" s="4"/>
      <c r="I74" s="4"/>
      <c r="J74" s="4"/>
      <c r="K74" s="45"/>
    </row>
    <row r="75" spans="1:24" ht="12.75" customHeight="1"/>
    <row r="76" spans="1:24" ht="12.75" customHeight="1"/>
    <row r="77" spans="1:24" ht="12.75" customHeight="1">
      <c r="A77" s="4"/>
      <c r="B77" s="4"/>
      <c r="C77" s="4"/>
      <c r="D77" s="4"/>
      <c r="E77" s="4"/>
      <c r="G77" s="4"/>
      <c r="H77" s="4"/>
      <c r="I77" s="4"/>
      <c r="J77" s="4"/>
      <c r="K77" s="4"/>
    </row>
    <row r="78" spans="1:24" ht="12.75" customHeight="1">
      <c r="A78" s="4"/>
      <c r="B78" s="4"/>
      <c r="C78" s="4"/>
      <c r="D78" s="4"/>
      <c r="E78" s="4"/>
    </row>
    <row r="79" spans="1:24" ht="12.75" customHeight="1"/>
    <row r="80" spans="1:24" ht="12.75" customHeight="1">
      <c r="A80" s="92"/>
      <c r="B80" s="93"/>
      <c r="C80" s="93"/>
      <c r="E80" s="4"/>
      <c r="F80" s="4"/>
    </row>
    <row r="81" spans="1:6" ht="12.75" customHeight="1">
      <c r="F81" s="4"/>
    </row>
    <row r="82" spans="1:6" ht="12.75" customHeight="1">
      <c r="F82" s="4"/>
    </row>
    <row r="83" spans="1:6" ht="12.75" customHeight="1">
      <c r="A83" s="4"/>
      <c r="B83" s="4"/>
      <c r="C83" s="4"/>
      <c r="D83" s="4"/>
      <c r="E83" s="4"/>
    </row>
    <row r="84" spans="1:6" ht="12.75" customHeight="1">
      <c r="A84" s="4"/>
      <c r="B84" s="4"/>
      <c r="C84" s="4"/>
      <c r="D84" s="4"/>
      <c r="E84" s="4"/>
      <c r="F84" s="4"/>
    </row>
    <row r="85" spans="1:6" ht="12.75" customHeight="1">
      <c r="A85" s="4"/>
      <c r="B85" s="4"/>
      <c r="C85" s="4"/>
      <c r="D85" s="4"/>
      <c r="E85" s="4"/>
    </row>
    <row r="86" spans="1:6" ht="12.75" customHeight="1"/>
    <row r="87" spans="1:6" ht="12.75" customHeight="1">
      <c r="F87" s="4"/>
    </row>
    <row r="88" spans="1:6" ht="12.75" customHeight="1">
      <c r="A88" s="4"/>
      <c r="B88" s="4"/>
      <c r="C88" s="4"/>
      <c r="D88" s="4"/>
      <c r="E88" s="4"/>
      <c r="F88" s="4"/>
    </row>
    <row r="89" spans="1:6" ht="12.75" customHeight="1">
      <c r="F89" s="4"/>
    </row>
    <row r="90" spans="1:6" ht="12.75" customHeight="1"/>
    <row r="91" spans="1:6" ht="12.75" customHeight="1"/>
    <row r="92" spans="1:6" ht="12.75" customHeight="1">
      <c r="F92" s="4"/>
    </row>
    <row r="93" spans="1:6" ht="12.75" customHeight="1"/>
    <row r="94" spans="1:6" ht="12.75" customHeight="1"/>
    <row r="95" spans="1:6" ht="12.75" customHeight="1"/>
    <row r="96" spans="1:6" ht="12.75" customHeight="1"/>
    <row r="97" spans="9:10" ht="12.75" customHeight="1"/>
    <row r="98" spans="9:10" ht="12.75" customHeight="1"/>
    <row r="99" spans="9:10" ht="12.75" customHeight="1"/>
    <row r="100" spans="9:10" ht="12.75" customHeight="1"/>
    <row r="101" spans="9:10" ht="12.75" customHeight="1"/>
    <row r="102" spans="9:10" ht="12.75" customHeight="1">
      <c r="I102" s="69"/>
      <c r="J102" s="69"/>
    </row>
    <row r="103" spans="9:10" ht="12.75" customHeight="1"/>
    <row r="104" spans="9:10" ht="12.75" customHeight="1"/>
    <row r="105" spans="9:10" ht="12.75" customHeight="1"/>
    <row r="106" spans="9:10" ht="12.75" customHeight="1"/>
    <row r="107" spans="9:10" ht="12.75" customHeight="1"/>
    <row r="108" spans="9:10" ht="12.75" customHeight="1"/>
    <row r="109" spans="9:10" ht="12.75" customHeight="1"/>
    <row r="110" spans="9:10" ht="12.75" customHeight="1"/>
    <row r="111" spans="9:10" ht="12.75" customHeight="1"/>
    <row r="112" spans="9:10" ht="12.75" customHeight="1"/>
    <row r="113" ht="12.75" customHeight="1"/>
    <row r="114" ht="12.75" customHeight="1"/>
    <row r="115" ht="12.75" customHeight="1"/>
    <row r="116" ht="12.75" customHeight="1"/>
    <row r="117" ht="12.75" customHeight="1"/>
    <row r="118" ht="12.75" customHeight="1"/>
    <row r="119" ht="12.75" customHeight="1"/>
    <row r="120" ht="12.75" customHeight="1"/>
    <row r="121" ht="12.75" customHeight="1"/>
    <row r="122" ht="12.75" customHeight="1"/>
    <row r="123" ht="12.75" customHeight="1"/>
    <row r="124" ht="12.75" customHeight="1"/>
    <row r="125" ht="12.75" customHeight="1"/>
    <row r="126" ht="12.75" customHeight="1"/>
    <row r="127" ht="12.75" customHeight="1"/>
    <row r="128" ht="12.75" customHeight="1"/>
    <row r="129" ht="12.75" customHeight="1"/>
    <row r="130" ht="12.75" customHeight="1"/>
    <row r="131" ht="12.75" customHeight="1"/>
    <row r="132" ht="12.75" customHeight="1"/>
    <row r="133" ht="12.75" customHeight="1"/>
    <row r="134" ht="12.75" customHeight="1"/>
    <row r="135" ht="12.75" customHeight="1"/>
    <row r="136" ht="12.75" customHeight="1"/>
    <row r="137" ht="12.75" customHeight="1"/>
    <row r="138" ht="12.75" customHeight="1"/>
    <row r="139" ht="12.75" customHeight="1"/>
    <row r="140" ht="12.75" customHeight="1"/>
    <row r="141" ht="12.75" customHeight="1"/>
    <row r="142" ht="12.75" customHeight="1"/>
    <row r="143" ht="12.75" customHeight="1"/>
    <row r="144" ht="12.75" customHeight="1"/>
    <row r="145" ht="12.75" customHeight="1"/>
    <row r="146" ht="12.75" customHeight="1"/>
    <row r="147" ht="12.75" customHeight="1"/>
    <row r="148" ht="12.75" customHeight="1"/>
    <row r="149" ht="12.75" customHeight="1"/>
    <row r="150" ht="12.75" customHeight="1"/>
    <row r="151" ht="12.75" customHeight="1"/>
    <row r="152" ht="12.75" customHeight="1"/>
    <row r="153" ht="12.75" customHeight="1"/>
    <row r="154" ht="12.75" customHeight="1"/>
    <row r="155" ht="12.75" customHeight="1"/>
    <row r="156" ht="12.75" customHeight="1"/>
    <row r="157" ht="12.75" customHeight="1"/>
    <row r="158" ht="12.75" customHeight="1"/>
    <row r="159" ht="12.75" customHeight="1"/>
    <row r="160" ht="12.75" customHeight="1"/>
    <row r="161" ht="12.75" customHeight="1"/>
    <row r="162" ht="12.75" customHeight="1"/>
    <row r="163" ht="12.75" customHeight="1"/>
    <row r="164" ht="12.75" customHeight="1"/>
    <row r="165" ht="12.75" customHeight="1"/>
    <row r="166" ht="12.75" customHeight="1"/>
    <row r="167" ht="12.75" customHeight="1"/>
    <row r="168" ht="12.75" customHeight="1"/>
    <row r="169" ht="12.75" customHeight="1"/>
    <row r="170" ht="12.75" customHeight="1"/>
    <row r="171" ht="12.75" customHeight="1"/>
    <row r="172" ht="12.75" customHeight="1"/>
    <row r="173" ht="12.75" customHeight="1"/>
    <row r="174" ht="12.75" customHeight="1"/>
    <row r="175" ht="12.75" customHeight="1"/>
    <row r="176" ht="12.75" customHeight="1"/>
    <row r="177" ht="12.75" customHeight="1"/>
    <row r="178" ht="12.75" customHeight="1"/>
    <row r="179" ht="12.75" customHeight="1"/>
    <row r="180" ht="12.75" customHeight="1"/>
    <row r="181" ht="12.75" customHeight="1"/>
    <row r="182" ht="12.75" customHeight="1"/>
    <row r="183" ht="12.75" customHeight="1"/>
    <row r="184" ht="12.75" customHeight="1"/>
    <row r="185" ht="12.75" customHeight="1"/>
    <row r="186" ht="12.75" customHeight="1"/>
    <row r="187" ht="12.75" customHeight="1"/>
    <row r="188" ht="12.75" customHeight="1"/>
    <row r="189" ht="12.75" customHeight="1"/>
    <row r="190" ht="12.75" customHeight="1"/>
    <row r="191" ht="12.75" customHeight="1"/>
    <row r="192" ht="12.75" customHeight="1"/>
    <row r="193" ht="12.75" customHeight="1"/>
    <row r="194" ht="12.75" customHeight="1"/>
    <row r="195" ht="12.75" customHeight="1"/>
    <row r="196" ht="12.75" customHeight="1"/>
    <row r="197" ht="12.75" customHeight="1"/>
    <row r="198" ht="12.75" customHeight="1"/>
    <row r="199" ht="12.75" customHeight="1"/>
    <row r="200" ht="12.75" customHeight="1"/>
    <row r="201" ht="12.75" customHeight="1"/>
    <row r="202" ht="12.75" customHeight="1"/>
    <row r="203" ht="12.75" customHeight="1"/>
    <row r="204" ht="12.75" customHeight="1"/>
    <row r="205" ht="12.75" customHeight="1"/>
    <row r="206" ht="12.75" customHeight="1"/>
    <row r="207" ht="12.75" customHeight="1"/>
    <row r="208" ht="12.75" customHeight="1"/>
    <row r="209" ht="12.75" customHeight="1"/>
    <row r="210" ht="12.75" customHeight="1"/>
    <row r="211" ht="12.75" customHeight="1"/>
    <row r="212" ht="12.75" customHeight="1"/>
    <row r="213" ht="12.75" customHeight="1"/>
    <row r="214" ht="12.75" customHeight="1"/>
    <row r="215" ht="12.75" customHeight="1"/>
    <row r="216" ht="12.75" customHeight="1"/>
    <row r="217" ht="12.75" customHeight="1"/>
    <row r="218" ht="12.75" customHeight="1"/>
    <row r="219" ht="12.75" customHeight="1"/>
    <row r="220" ht="12.75" customHeight="1"/>
    <row r="221" ht="12.75" customHeight="1"/>
    <row r="222" ht="12.75" customHeight="1"/>
    <row r="223" ht="12.75" customHeight="1"/>
    <row r="224" ht="12.75" customHeight="1"/>
    <row r="225" ht="12.75" customHeight="1"/>
    <row r="226" ht="12.75" customHeight="1"/>
    <row r="227" ht="12.75" customHeight="1"/>
    <row r="228" ht="12.75" customHeight="1"/>
    <row r="229" ht="12.75" customHeight="1"/>
    <row r="230" ht="12.75" customHeight="1"/>
    <row r="231" ht="12.75" customHeight="1"/>
    <row r="232" ht="12.75" customHeight="1"/>
    <row r="233" ht="12.75" customHeight="1"/>
    <row r="234" ht="12.75" customHeight="1"/>
    <row r="235" ht="12.75" customHeight="1"/>
    <row r="236" ht="12.75" customHeight="1"/>
    <row r="237" ht="12.75" customHeight="1"/>
    <row r="238" ht="12.75" customHeight="1"/>
    <row r="239" ht="12.75" customHeight="1"/>
    <row r="240" ht="12.75" customHeight="1"/>
    <row r="241" ht="12.75" customHeight="1"/>
    <row r="242" ht="12.75" customHeight="1"/>
    <row r="243" ht="12.75" customHeight="1"/>
    <row r="244" ht="12.75" customHeight="1"/>
    <row r="245" ht="12.75" customHeight="1"/>
    <row r="246" ht="12.75" customHeight="1"/>
    <row r="247" ht="12.75" customHeight="1"/>
    <row r="248" ht="12.75" customHeight="1"/>
    <row r="249" ht="12.75" customHeight="1"/>
    <row r="250" ht="12.75" customHeight="1"/>
    <row r="251" ht="12.75" customHeight="1"/>
    <row r="252" ht="12.75" customHeight="1"/>
    <row r="253" ht="12.75" customHeight="1"/>
    <row r="254" ht="12.75" customHeight="1"/>
    <row r="255" ht="12.75" customHeight="1"/>
    <row r="256" ht="12.75" customHeight="1"/>
    <row r="257" ht="12.75" customHeight="1"/>
    <row r="258" ht="12.75" customHeight="1"/>
    <row r="259" ht="12.75" customHeight="1"/>
    <row r="260" ht="12.75" customHeight="1"/>
    <row r="261" ht="12.75" customHeight="1"/>
    <row r="262" ht="12.75" customHeight="1"/>
    <row r="263" ht="12.75" customHeight="1"/>
    <row r="264" ht="12.75" customHeight="1"/>
    <row r="265" ht="12.75" customHeight="1"/>
    <row r="266" ht="12.75" customHeight="1"/>
    <row r="267" ht="12.75" customHeight="1"/>
    <row r="268" ht="12.75" customHeight="1"/>
    <row r="269" ht="12.75" customHeight="1"/>
    <row r="270" ht="12.75" customHeight="1"/>
    <row r="271" ht="12.75" customHeight="1"/>
    <row r="272" ht="12.75" customHeight="1"/>
    <row r="273" ht="12.75" customHeight="1"/>
    <row r="274" ht="12.75" customHeight="1"/>
    <row r="275" ht="12.75" customHeight="1"/>
    <row r="276" ht="12.75" customHeight="1"/>
    <row r="277" ht="12.75" customHeight="1"/>
    <row r="278" ht="12.75" customHeight="1"/>
    <row r="279" ht="12.75" customHeight="1"/>
    <row r="280" ht="12.75" customHeight="1"/>
    <row r="281" ht="12.75" customHeight="1"/>
    <row r="282" ht="12.75" customHeight="1"/>
    <row r="283" ht="12.75" customHeight="1"/>
    <row r="284" ht="12.75" customHeight="1"/>
    <row r="285" ht="12.75" customHeight="1"/>
    <row r="286" ht="12.75" customHeight="1"/>
    <row r="287" ht="12.75" customHeight="1"/>
    <row r="288" ht="12.75" customHeight="1"/>
    <row r="289" ht="12.75" customHeight="1"/>
    <row r="290" ht="12.75" customHeight="1"/>
    <row r="291" ht="12.75" customHeight="1"/>
    <row r="292" ht="12.75" customHeight="1"/>
    <row r="293" ht="12.75" customHeight="1"/>
    <row r="294" ht="12.75" customHeight="1"/>
    <row r="295" ht="12.75" customHeight="1"/>
    <row r="296" ht="12.75" customHeight="1"/>
    <row r="297" ht="12.75" customHeight="1"/>
    <row r="298" ht="12.75" customHeight="1"/>
    <row r="299" ht="12.75" customHeight="1"/>
    <row r="300" ht="12.75" customHeight="1"/>
    <row r="301" ht="12.75" customHeight="1"/>
    <row r="302" ht="12.75" customHeight="1"/>
    <row r="303" ht="12.75" customHeight="1"/>
    <row r="304" ht="12.75" customHeight="1"/>
    <row r="305" ht="12.75" customHeight="1"/>
    <row r="306" ht="12.75" customHeight="1"/>
    <row r="307" ht="12.75" customHeight="1"/>
    <row r="308" ht="12.75" customHeight="1"/>
    <row r="309" ht="12.75" customHeight="1"/>
    <row r="310" ht="12.75" customHeight="1"/>
    <row r="311" ht="12.75" customHeight="1"/>
    <row r="312" ht="12.75" customHeight="1"/>
    <row r="313" ht="12.75" customHeight="1"/>
    <row r="314" ht="12.75" customHeight="1"/>
    <row r="315" ht="12.75" customHeight="1"/>
    <row r="316" ht="12.75" customHeight="1"/>
    <row r="317" ht="12.75" customHeight="1"/>
    <row r="318" ht="12.75" customHeight="1"/>
    <row r="319" ht="12.75" customHeight="1"/>
    <row r="320" ht="12.75" customHeight="1"/>
    <row r="321" ht="12.75" customHeight="1"/>
    <row r="322" ht="12.75" customHeight="1"/>
    <row r="323" ht="12.75" customHeight="1"/>
    <row r="324" ht="12.75" customHeight="1"/>
    <row r="325" ht="12.75" customHeight="1"/>
    <row r="326" ht="12.75" customHeight="1"/>
    <row r="327" ht="12.75" customHeight="1"/>
    <row r="328" ht="12.75" customHeight="1"/>
    <row r="329" ht="12.75" customHeight="1"/>
    <row r="330" ht="12.75" customHeight="1"/>
    <row r="331" ht="12.75" customHeight="1"/>
    <row r="332" ht="12.75" customHeight="1"/>
    <row r="333" ht="12.75" customHeight="1"/>
    <row r="334" ht="12.75" customHeight="1"/>
    <row r="335" ht="12.75" customHeight="1"/>
    <row r="336" ht="12.75" customHeight="1"/>
    <row r="337" ht="12.75" customHeight="1"/>
    <row r="338" ht="12.75" customHeight="1"/>
    <row r="339" ht="12.75" customHeight="1"/>
    <row r="340" ht="12.75" customHeight="1"/>
    <row r="341" ht="12.75" customHeight="1"/>
    <row r="342" ht="12.75" customHeight="1"/>
    <row r="343" ht="12.75" customHeight="1"/>
    <row r="344" ht="12.75" customHeight="1"/>
    <row r="345" ht="12.75" customHeight="1"/>
    <row r="346" ht="12.75" customHeight="1"/>
    <row r="347" ht="12.75" customHeight="1"/>
    <row r="348" ht="12.75" customHeight="1"/>
    <row r="349" ht="12.75" customHeight="1"/>
    <row r="350" ht="12.75" customHeight="1"/>
    <row r="351" ht="12.75" customHeight="1"/>
    <row r="352" ht="12.75" customHeight="1"/>
    <row r="353" ht="12.75" customHeight="1"/>
    <row r="354" ht="12.75" customHeight="1"/>
    <row r="355" ht="12.75" customHeight="1"/>
    <row r="356" ht="12.75" customHeight="1"/>
    <row r="357" ht="12.75" customHeight="1"/>
    <row r="358" ht="12.75" customHeight="1"/>
    <row r="359" ht="12.75" customHeight="1"/>
    <row r="360" ht="12.75" customHeight="1"/>
    <row r="361" ht="12.75" customHeight="1"/>
    <row r="362" ht="12.75" customHeight="1"/>
    <row r="363" ht="12.75" customHeight="1"/>
    <row r="364" ht="12.75" customHeight="1"/>
    <row r="365" ht="12.75" customHeight="1"/>
    <row r="366" ht="12.75" customHeight="1"/>
    <row r="367" ht="12.75" customHeight="1"/>
    <row r="368" ht="12.75" customHeight="1"/>
    <row r="369" ht="12.75" customHeight="1"/>
    <row r="370" ht="12.75" customHeight="1"/>
    <row r="371" ht="12.75" customHeight="1"/>
    <row r="372" ht="12.75" customHeight="1"/>
    <row r="373" ht="12.75" customHeight="1"/>
    <row r="374" ht="12.75" customHeight="1"/>
    <row r="375" ht="12.75" customHeight="1"/>
    <row r="376" ht="12.75" customHeight="1"/>
    <row r="377" ht="12.75" customHeight="1"/>
    <row r="378" ht="12.75" customHeight="1"/>
    <row r="379" ht="12.75" customHeight="1"/>
    <row r="380" ht="12.75" customHeight="1"/>
    <row r="381" ht="12.75" customHeight="1"/>
    <row r="382" ht="12.75" customHeight="1"/>
    <row r="383" ht="12.75" customHeight="1"/>
    <row r="384" ht="12.75" customHeight="1"/>
    <row r="385" ht="12.75" customHeight="1"/>
    <row r="386" ht="12.75" customHeight="1"/>
    <row r="387" ht="12.75" customHeight="1"/>
    <row r="388" ht="12.75" customHeight="1"/>
    <row r="389" ht="12.75" customHeight="1"/>
    <row r="390" ht="12.75" customHeight="1"/>
    <row r="391" ht="12.75" customHeight="1"/>
    <row r="392" ht="12.75" customHeight="1"/>
    <row r="393" ht="12.75" customHeight="1"/>
    <row r="394" ht="12.75" customHeight="1"/>
    <row r="395" ht="12.75" customHeight="1"/>
    <row r="396" ht="12.75" customHeight="1"/>
    <row r="397" ht="12.75" customHeight="1"/>
    <row r="398" ht="12.75" customHeight="1"/>
    <row r="399" ht="12.75" customHeight="1"/>
    <row r="400" ht="12.75" customHeight="1"/>
    <row r="401" ht="12.75" customHeight="1"/>
    <row r="402" ht="12.75" customHeight="1"/>
    <row r="403" ht="12.75" customHeight="1"/>
    <row r="404" ht="12.75" customHeight="1"/>
    <row r="405" ht="12.75" customHeight="1"/>
    <row r="406" ht="12.75" customHeight="1"/>
    <row r="407" ht="12.75" customHeight="1"/>
    <row r="408" ht="12.75" customHeight="1"/>
    <row r="409" ht="12.75" customHeight="1"/>
    <row r="410" ht="12.75" customHeight="1"/>
    <row r="411" ht="12.75" customHeight="1"/>
    <row r="412" ht="12.75" customHeight="1"/>
    <row r="413" ht="12.75" customHeight="1"/>
    <row r="414" ht="12.75" customHeight="1"/>
    <row r="415" ht="12.75" customHeight="1"/>
    <row r="416" ht="12.75" customHeight="1"/>
    <row r="417" ht="12.75" customHeight="1"/>
    <row r="418" ht="12.75" customHeight="1"/>
    <row r="419" ht="12.75" customHeight="1"/>
    <row r="420" ht="12.75" customHeight="1"/>
    <row r="421" ht="12.75" customHeight="1"/>
    <row r="422" ht="12.75" customHeight="1"/>
    <row r="423" ht="12.75" customHeight="1"/>
    <row r="424" ht="12.75" customHeight="1"/>
    <row r="425" ht="12.75" customHeight="1"/>
    <row r="426" ht="12.75" customHeight="1"/>
    <row r="427" ht="12.75" customHeight="1"/>
    <row r="428" ht="12.75" customHeight="1"/>
    <row r="429" ht="12.75" customHeight="1"/>
    <row r="430" ht="12.75" customHeight="1"/>
    <row r="431" ht="12.75" customHeight="1"/>
    <row r="432" ht="12.75" customHeight="1"/>
    <row r="433" ht="12.75" customHeight="1"/>
    <row r="434" ht="12.75" customHeight="1"/>
    <row r="435" ht="12.75" customHeight="1"/>
    <row r="436" ht="12.75" customHeight="1"/>
    <row r="437" ht="12.75" customHeight="1"/>
    <row r="438" ht="12.75" customHeight="1"/>
    <row r="439" ht="12.75" customHeight="1"/>
    <row r="440" ht="12.75" customHeight="1"/>
    <row r="441" ht="12.75" customHeight="1"/>
    <row r="442" ht="12.75" customHeight="1"/>
    <row r="443" ht="12.75" customHeight="1"/>
    <row r="444" ht="12.75" customHeight="1"/>
    <row r="445" ht="12.75" customHeight="1"/>
    <row r="446" ht="12.75" customHeight="1"/>
    <row r="447" ht="12.75" customHeight="1"/>
    <row r="448" ht="12.75" customHeight="1"/>
    <row r="449" ht="12.75" customHeight="1"/>
    <row r="450" ht="12.75" customHeight="1"/>
    <row r="451" ht="12.75" customHeight="1"/>
    <row r="452" ht="12.75" customHeight="1"/>
    <row r="453" ht="12.75" customHeight="1"/>
    <row r="454" ht="12.75" customHeight="1"/>
    <row r="455" ht="12.75" customHeight="1"/>
    <row r="456" ht="12.75" customHeight="1"/>
    <row r="457" ht="12.75" customHeight="1"/>
    <row r="458" ht="12.75" customHeight="1"/>
    <row r="459" ht="12.75" customHeight="1"/>
    <row r="460" ht="12.75" customHeight="1"/>
    <row r="461" ht="12.75" customHeight="1"/>
    <row r="462" ht="12.75" customHeight="1"/>
    <row r="463" ht="12.75" customHeight="1"/>
    <row r="464" ht="12.75" customHeight="1"/>
    <row r="465" ht="12.75" customHeight="1"/>
    <row r="466" ht="12.75" customHeight="1"/>
    <row r="467" ht="12.75" customHeight="1"/>
    <row r="468" ht="12.75" customHeight="1"/>
    <row r="469" ht="12.75" customHeight="1"/>
    <row r="470" ht="12.75" customHeight="1"/>
    <row r="471" ht="12.75" customHeight="1"/>
    <row r="472" ht="12.75" customHeight="1"/>
    <row r="473" ht="12.75" customHeight="1"/>
    <row r="474" ht="12.75" customHeight="1"/>
    <row r="475" ht="12.75" customHeight="1"/>
    <row r="476" ht="12.75" customHeight="1"/>
    <row r="477" ht="12.75" customHeight="1"/>
    <row r="478" ht="12.75" customHeight="1"/>
    <row r="479" ht="12.75" customHeight="1"/>
    <row r="480" ht="12.75" customHeight="1"/>
    <row r="481" ht="12.75" customHeight="1"/>
    <row r="482" ht="12.75" customHeight="1"/>
    <row r="483" ht="12.75" customHeight="1"/>
    <row r="484" ht="12.75" customHeight="1"/>
    <row r="485" ht="12.75" customHeight="1"/>
    <row r="486" ht="12.75" customHeight="1"/>
    <row r="487" ht="12.75" customHeight="1"/>
    <row r="488" ht="12.75" customHeight="1"/>
    <row r="489" ht="12.75" customHeight="1"/>
    <row r="490" ht="12.75" customHeight="1"/>
    <row r="491" ht="12.75" customHeight="1"/>
    <row r="492" ht="12.75" customHeight="1"/>
    <row r="493" ht="12.75" customHeight="1"/>
    <row r="494" ht="12.75" customHeight="1"/>
    <row r="495" ht="12.75" customHeight="1"/>
    <row r="496" ht="12.75" customHeight="1"/>
    <row r="497" ht="12.75" customHeight="1"/>
    <row r="498" ht="12.75" customHeight="1"/>
    <row r="499" ht="12.75" customHeight="1"/>
    <row r="500" ht="12.75" customHeight="1"/>
    <row r="501" ht="12.75" customHeight="1"/>
    <row r="502" ht="12.75" customHeight="1"/>
    <row r="503" ht="12.75" customHeight="1"/>
    <row r="504" ht="12.75" customHeight="1"/>
    <row r="505" ht="12.75" customHeight="1"/>
    <row r="506" ht="12.75" customHeight="1"/>
    <row r="507" ht="12.75" customHeight="1"/>
    <row r="508" ht="12.75" customHeight="1"/>
    <row r="509" ht="12.75" customHeight="1"/>
    <row r="510" ht="12.75" customHeight="1"/>
    <row r="511" ht="12.75" customHeight="1"/>
    <row r="512" ht="12.75" customHeight="1"/>
    <row r="513" ht="12.75" customHeight="1"/>
    <row r="514" ht="12.75" customHeight="1"/>
    <row r="515" ht="12.75" customHeight="1"/>
    <row r="516" ht="12.75" customHeight="1"/>
    <row r="517" ht="12.75" customHeight="1"/>
    <row r="518" ht="12.75" customHeight="1"/>
    <row r="519" ht="12.75" customHeight="1"/>
    <row r="520" ht="12.75" customHeight="1"/>
    <row r="521" ht="12.75" customHeight="1"/>
    <row r="522" ht="12.75" customHeight="1"/>
    <row r="523" ht="12.75" customHeight="1"/>
    <row r="524" ht="12.75" customHeight="1"/>
    <row r="525" ht="12.75" customHeight="1"/>
    <row r="526" ht="12.75" customHeight="1"/>
    <row r="527" ht="12.75" customHeight="1"/>
    <row r="528" ht="12.75" customHeight="1"/>
    <row r="529" ht="12.75" customHeight="1"/>
    <row r="530" ht="12.75" customHeight="1"/>
    <row r="531" ht="12.75" customHeight="1"/>
    <row r="532" ht="12.75" customHeight="1"/>
    <row r="533" ht="12.75" customHeight="1"/>
    <row r="534" ht="12.75" customHeight="1"/>
    <row r="535" ht="12.75" customHeight="1"/>
    <row r="536" ht="12.75" customHeight="1"/>
    <row r="537" ht="12.75" customHeight="1"/>
    <row r="538" ht="12.75" customHeight="1"/>
    <row r="539" ht="12.75" customHeight="1"/>
    <row r="540" ht="12.75" customHeight="1"/>
    <row r="541" ht="12.75" customHeight="1"/>
    <row r="542" ht="12.75" customHeight="1"/>
    <row r="543" ht="12.75" customHeight="1"/>
    <row r="544" ht="12.75" customHeight="1"/>
    <row r="545" ht="12.75" customHeight="1"/>
    <row r="546" ht="12.75" customHeight="1"/>
    <row r="547" ht="12.75" customHeight="1"/>
    <row r="548" ht="12.75" customHeight="1"/>
    <row r="549" ht="12.75" customHeight="1"/>
    <row r="550" ht="12.75" customHeight="1"/>
    <row r="551" ht="12.75" customHeight="1"/>
    <row r="552" ht="12.75" customHeight="1"/>
    <row r="553" ht="12.75" customHeight="1"/>
    <row r="554" ht="12.75" customHeight="1"/>
    <row r="555" ht="12.75" customHeight="1"/>
    <row r="556" ht="12.75" customHeight="1"/>
    <row r="557" ht="12.75" customHeight="1"/>
    <row r="558" ht="12.75" customHeight="1"/>
    <row r="559" ht="12.75" customHeight="1"/>
    <row r="560" ht="12.75" customHeight="1"/>
    <row r="561" ht="12.75" customHeight="1"/>
    <row r="562" ht="12.75" customHeight="1"/>
    <row r="563" ht="12.75" customHeight="1"/>
    <row r="564" ht="12.75" customHeight="1"/>
    <row r="565" ht="12.75" customHeight="1"/>
    <row r="566" ht="12.75" customHeight="1"/>
    <row r="567" ht="12.75" customHeight="1"/>
    <row r="568" ht="12.75" customHeight="1"/>
    <row r="569" ht="12.75" customHeight="1"/>
    <row r="570" ht="12.75" customHeight="1"/>
    <row r="571" ht="12.75" customHeight="1"/>
    <row r="572" ht="12.75" customHeight="1"/>
    <row r="573" ht="12.75" customHeight="1"/>
    <row r="574" ht="12.75" customHeight="1"/>
    <row r="575" ht="12.75" customHeight="1"/>
    <row r="576" ht="12.75" customHeight="1"/>
    <row r="577" ht="12.75" customHeight="1"/>
    <row r="578" ht="12.75" customHeight="1"/>
    <row r="579" ht="12.75" customHeight="1"/>
    <row r="580" ht="12.75" customHeight="1"/>
    <row r="581" ht="12.75" customHeight="1"/>
    <row r="582" ht="12.75" customHeight="1"/>
    <row r="583" ht="12.75" customHeight="1"/>
    <row r="584" ht="12.75" customHeight="1"/>
    <row r="585" ht="12.75" customHeight="1"/>
    <row r="586" ht="12.75" customHeight="1"/>
    <row r="587" ht="12.75" customHeight="1"/>
    <row r="588" ht="12.75" customHeight="1"/>
    <row r="589" ht="12.75" customHeight="1"/>
    <row r="590" ht="12.75" customHeight="1"/>
    <row r="591" ht="12.75" customHeight="1"/>
    <row r="592" ht="12.75" customHeight="1"/>
    <row r="593" ht="12.75" customHeight="1"/>
    <row r="594" ht="12.75" customHeight="1"/>
    <row r="595" ht="12.75" customHeight="1"/>
    <row r="596" ht="12.75" customHeight="1"/>
    <row r="597" ht="12.75" customHeight="1"/>
    <row r="598" ht="12.75" customHeight="1"/>
    <row r="599" ht="12.75" customHeight="1"/>
    <row r="600" ht="12.75" customHeight="1"/>
    <row r="601" ht="12.75" customHeight="1"/>
    <row r="602" ht="12.75" customHeight="1"/>
    <row r="603" ht="12.75" customHeight="1"/>
    <row r="604" ht="12.75" customHeight="1"/>
    <row r="605" ht="12.75" customHeight="1"/>
    <row r="606" ht="12.75" customHeight="1"/>
    <row r="607" ht="12.75" customHeight="1"/>
    <row r="608" ht="12.75" customHeight="1"/>
    <row r="609" ht="12.75" customHeight="1"/>
    <row r="610" ht="12.75" customHeight="1"/>
    <row r="611" ht="12.75" customHeight="1"/>
    <row r="612" ht="12.75" customHeight="1"/>
    <row r="613" ht="12.75" customHeight="1"/>
    <row r="614" ht="12.75" customHeight="1"/>
    <row r="615" ht="12.75" customHeight="1"/>
    <row r="616" ht="12.75" customHeight="1"/>
    <row r="617" ht="12.75" customHeight="1"/>
    <row r="618" ht="12.75" customHeight="1"/>
    <row r="619" ht="12.75" customHeight="1"/>
    <row r="620" ht="12.75" customHeight="1"/>
    <row r="621" ht="12.75" customHeight="1"/>
    <row r="622" ht="12.75" customHeight="1"/>
    <row r="623" ht="12.75" customHeight="1"/>
    <row r="624" ht="12.75" customHeight="1"/>
    <row r="625" ht="12.75" customHeight="1"/>
    <row r="626" ht="12.75" customHeight="1"/>
    <row r="627" ht="12.75" customHeight="1"/>
    <row r="628" ht="12.75" customHeight="1"/>
    <row r="629" ht="12.75" customHeight="1"/>
    <row r="630" ht="12.75" customHeight="1"/>
    <row r="631" ht="12.75" customHeight="1"/>
    <row r="632" ht="12.75" customHeight="1"/>
    <row r="633" ht="12.75" customHeight="1"/>
    <row r="634" ht="12.75" customHeight="1"/>
    <row r="635" ht="12.75" customHeight="1"/>
    <row r="636" ht="12.75" customHeight="1"/>
    <row r="637" ht="12.75" customHeight="1"/>
    <row r="638" ht="12.75" customHeight="1"/>
    <row r="639" ht="12.75" customHeight="1"/>
    <row r="640" ht="12.75" customHeight="1"/>
    <row r="641" ht="12.75" customHeight="1"/>
    <row r="642" ht="12.75" customHeight="1"/>
    <row r="643" ht="12.75" customHeight="1"/>
    <row r="644" ht="12.75" customHeight="1"/>
    <row r="645" ht="12.75" customHeight="1"/>
    <row r="646" ht="12.75" customHeight="1"/>
    <row r="647" ht="12.75" customHeight="1"/>
    <row r="648" ht="12.75" customHeight="1"/>
    <row r="649" ht="12.75" customHeight="1"/>
    <row r="650" ht="12.75" customHeight="1"/>
    <row r="651" ht="12.75" customHeight="1"/>
    <row r="652" ht="12.75" customHeight="1"/>
    <row r="653" ht="12.75" customHeight="1"/>
    <row r="654" ht="12.75" customHeight="1"/>
    <row r="655" ht="12.75" customHeight="1"/>
    <row r="656" ht="12.75" customHeight="1"/>
    <row r="657" ht="12.75" customHeight="1"/>
    <row r="658" ht="12.75" customHeight="1"/>
    <row r="659" ht="12.75" customHeight="1"/>
    <row r="660" ht="12.75" customHeight="1"/>
    <row r="661" ht="12.75" customHeight="1"/>
    <row r="662" ht="12.75" customHeight="1"/>
    <row r="663" ht="12.75" customHeight="1"/>
    <row r="664" ht="12.75" customHeight="1"/>
    <row r="665" ht="12.75" customHeight="1"/>
    <row r="666" ht="12.75" customHeight="1"/>
    <row r="667" ht="12.75" customHeight="1"/>
    <row r="668" ht="12.75" customHeight="1"/>
    <row r="669" ht="12.75" customHeight="1"/>
    <row r="670" ht="12.75" customHeight="1"/>
    <row r="671" ht="12.75" customHeight="1"/>
    <row r="672" ht="12.75" customHeight="1"/>
    <row r="673" ht="12.75" customHeight="1"/>
    <row r="674" ht="12.75" customHeight="1"/>
    <row r="675" ht="12.75" customHeight="1"/>
    <row r="676" ht="12.75" customHeight="1"/>
    <row r="677" ht="12.75" customHeight="1"/>
    <row r="678" ht="12.75" customHeight="1"/>
    <row r="679" ht="12.75" customHeight="1"/>
    <row r="680" ht="12.75" customHeight="1"/>
    <row r="681" ht="12.75" customHeight="1"/>
    <row r="682" ht="12.75" customHeight="1"/>
    <row r="683" ht="12.75" customHeight="1"/>
    <row r="684" ht="12.75" customHeight="1"/>
    <row r="685" ht="12.75" customHeight="1"/>
    <row r="686" ht="12.75" customHeight="1"/>
    <row r="687" ht="12.75" customHeight="1"/>
    <row r="688" ht="12.75" customHeight="1"/>
    <row r="689" ht="12.75" customHeight="1"/>
    <row r="690" ht="12.75" customHeight="1"/>
    <row r="691" ht="12.75" customHeight="1"/>
    <row r="692" ht="12.75" customHeight="1"/>
    <row r="693" ht="12.75" customHeight="1"/>
    <row r="694" ht="12.75" customHeight="1"/>
    <row r="695" ht="12.75" customHeight="1"/>
    <row r="696" ht="12.75" customHeight="1"/>
    <row r="697" ht="12.75" customHeight="1"/>
    <row r="698" ht="12.75" customHeight="1"/>
    <row r="699" ht="12.75" customHeight="1"/>
    <row r="700" ht="12.75" customHeight="1"/>
    <row r="701" ht="12.75" customHeight="1"/>
    <row r="702" ht="12.75" customHeight="1"/>
    <row r="703" ht="12.75" customHeight="1"/>
    <row r="704" ht="12.75" customHeight="1"/>
    <row r="705" ht="12.75" customHeight="1"/>
    <row r="706" ht="12.75" customHeight="1"/>
    <row r="707" ht="12.75" customHeight="1"/>
    <row r="708" ht="12.75" customHeight="1"/>
    <row r="709" ht="12.75" customHeight="1"/>
    <row r="710" ht="12.75" customHeight="1"/>
    <row r="711" ht="12.75" customHeight="1"/>
    <row r="712" ht="12.75" customHeight="1"/>
    <row r="713" ht="12.75" customHeight="1"/>
    <row r="714" ht="12.75" customHeight="1"/>
    <row r="715" ht="12.75" customHeight="1"/>
    <row r="716" ht="12.75" customHeight="1"/>
    <row r="717" ht="12.75" customHeight="1"/>
    <row r="718" ht="12.75" customHeight="1"/>
    <row r="719" ht="12.75" customHeight="1"/>
    <row r="720" ht="12.75" customHeight="1"/>
    <row r="721" ht="12.75" customHeight="1"/>
    <row r="722" ht="12.75" customHeight="1"/>
    <row r="723" ht="12.75" customHeight="1"/>
    <row r="724" ht="12.75" customHeight="1"/>
    <row r="725" ht="12.75" customHeight="1"/>
    <row r="726" ht="12.75" customHeight="1"/>
    <row r="727" ht="12.75" customHeight="1"/>
    <row r="728" ht="12.75" customHeight="1"/>
    <row r="729" ht="12.75" customHeight="1"/>
    <row r="730" ht="12.75" customHeight="1"/>
    <row r="731" ht="12.75" customHeight="1"/>
    <row r="732" ht="12.75" customHeight="1"/>
    <row r="733" ht="12.75" customHeight="1"/>
    <row r="734" ht="12.75" customHeight="1"/>
    <row r="735" ht="12.75" customHeight="1"/>
    <row r="736" ht="12.75" customHeight="1"/>
    <row r="737" ht="12.75" customHeight="1"/>
    <row r="738" ht="12.75" customHeight="1"/>
    <row r="739" ht="12.75" customHeight="1"/>
    <row r="740" ht="12.75" customHeight="1"/>
    <row r="741" ht="12.75" customHeight="1"/>
    <row r="742" ht="12.75" customHeight="1"/>
    <row r="743" ht="12.75" customHeight="1"/>
    <row r="744" ht="12.75" customHeight="1"/>
    <row r="745" ht="12.75" customHeight="1"/>
    <row r="746" ht="12.75" customHeight="1"/>
    <row r="747" ht="12.75" customHeight="1"/>
    <row r="748" ht="12.75" customHeight="1"/>
    <row r="749" ht="12.75" customHeight="1"/>
    <row r="750" ht="12.75" customHeight="1"/>
    <row r="751" ht="12.75" customHeight="1"/>
    <row r="752" ht="12.75" customHeight="1"/>
    <row r="753" ht="12.75" customHeight="1"/>
    <row r="754" ht="12.75" customHeight="1"/>
    <row r="755" ht="12.75" customHeight="1"/>
    <row r="756" ht="12.75" customHeight="1"/>
    <row r="757" ht="12.75" customHeight="1"/>
    <row r="758" ht="12.75" customHeight="1"/>
    <row r="759" ht="12.75" customHeight="1"/>
    <row r="760" ht="12.75" customHeight="1"/>
    <row r="761" ht="12.75" customHeight="1"/>
    <row r="762" ht="12.75" customHeight="1"/>
    <row r="763" ht="12.75" customHeight="1"/>
    <row r="764" ht="12.75" customHeight="1"/>
    <row r="765" ht="12.75" customHeight="1"/>
    <row r="766" ht="12.75" customHeight="1"/>
    <row r="767" ht="12.75" customHeight="1"/>
    <row r="768" ht="12.75" customHeight="1"/>
    <row r="769" ht="12.75" customHeight="1"/>
    <row r="770" ht="12.75" customHeight="1"/>
    <row r="771" ht="12.75" customHeight="1"/>
    <row r="772" ht="12.75" customHeight="1"/>
    <row r="773" ht="12.75" customHeight="1"/>
    <row r="774" ht="12.75" customHeight="1"/>
    <row r="775" ht="12.75" customHeight="1"/>
    <row r="776" ht="12.75" customHeight="1"/>
    <row r="777" ht="12.75" customHeight="1"/>
    <row r="778" ht="12.75" customHeight="1"/>
    <row r="779" ht="12.75" customHeight="1"/>
    <row r="780" ht="12.75" customHeight="1"/>
    <row r="781" ht="12.75" customHeight="1"/>
    <row r="782" ht="12.75" customHeight="1"/>
    <row r="783" ht="12.75" customHeight="1"/>
    <row r="784" ht="12.75" customHeight="1"/>
    <row r="785" ht="12.75" customHeight="1"/>
    <row r="786" ht="12.75" customHeight="1"/>
    <row r="787" ht="12.75" customHeight="1"/>
    <row r="788" ht="12.75" customHeight="1"/>
    <row r="789" ht="12.75" customHeight="1"/>
    <row r="790" ht="12.75" customHeight="1"/>
    <row r="791" ht="12.75" customHeight="1"/>
    <row r="792" ht="12.75" customHeight="1"/>
    <row r="793" ht="12.75" customHeight="1"/>
    <row r="794" ht="12.75" customHeight="1"/>
    <row r="795" ht="12.75" customHeight="1"/>
    <row r="796" ht="12.75" customHeight="1"/>
    <row r="797" ht="12.75" customHeight="1"/>
    <row r="798" ht="12.75" customHeight="1"/>
    <row r="799" ht="12.75" customHeight="1"/>
    <row r="800" ht="12.75" customHeight="1"/>
    <row r="801" ht="12.75" customHeight="1"/>
    <row r="802" ht="12.75" customHeight="1"/>
    <row r="803" ht="12.75" customHeight="1"/>
    <row r="804" ht="12.75" customHeight="1"/>
    <row r="805" ht="12.75" customHeight="1"/>
    <row r="806" ht="12.75" customHeight="1"/>
    <row r="807" ht="12.75" customHeight="1"/>
    <row r="808" ht="12.75" customHeight="1"/>
    <row r="809" ht="12.75" customHeight="1"/>
    <row r="810" ht="12.75" customHeight="1"/>
    <row r="811" ht="12.75" customHeight="1"/>
    <row r="812" ht="12.75" customHeight="1"/>
    <row r="813" ht="12.75" customHeight="1"/>
    <row r="814" ht="12.75" customHeight="1"/>
    <row r="815" ht="12.75" customHeight="1"/>
    <row r="816" ht="12.75" customHeight="1"/>
    <row r="817" ht="12.75" customHeight="1"/>
    <row r="818" ht="12.75" customHeight="1"/>
    <row r="819" ht="12.75" customHeight="1"/>
    <row r="820" ht="12.75" customHeight="1"/>
    <row r="821" ht="12.75" customHeight="1"/>
    <row r="822" ht="12.75" customHeight="1"/>
    <row r="823" ht="12.75" customHeight="1"/>
    <row r="824" ht="12.75" customHeight="1"/>
    <row r="825" ht="12.75" customHeight="1"/>
    <row r="826" ht="12.75" customHeight="1"/>
    <row r="827" ht="12.75" customHeight="1"/>
    <row r="828" ht="12.75" customHeight="1"/>
    <row r="829" ht="12.75" customHeight="1"/>
    <row r="830" ht="12.75" customHeight="1"/>
    <row r="831" ht="12.75" customHeight="1"/>
    <row r="832" ht="12.75" customHeight="1"/>
    <row r="833" ht="12.75" customHeight="1"/>
    <row r="834" ht="12.75" customHeight="1"/>
    <row r="835" ht="12.75" customHeight="1"/>
    <row r="836" ht="12.75" customHeight="1"/>
    <row r="837" ht="12.75" customHeight="1"/>
    <row r="838" ht="12.75" customHeight="1"/>
    <row r="839" ht="12.75" customHeight="1"/>
    <row r="840" ht="12.75" customHeight="1"/>
    <row r="841" ht="12.75" customHeight="1"/>
    <row r="842" ht="12.75" customHeight="1"/>
    <row r="843" ht="12.75" customHeight="1"/>
    <row r="844" ht="12.75" customHeight="1"/>
    <row r="845" ht="12.75" customHeight="1"/>
    <row r="846" ht="12.75" customHeight="1"/>
    <row r="847" ht="12.75" customHeight="1"/>
    <row r="848" ht="12.75" customHeight="1"/>
    <row r="849" ht="12.75" customHeight="1"/>
    <row r="850" ht="12.75" customHeight="1"/>
    <row r="851" ht="12.75" customHeight="1"/>
    <row r="852" ht="12.75" customHeight="1"/>
    <row r="853" ht="12.75" customHeight="1"/>
    <row r="854" ht="12.75" customHeight="1"/>
    <row r="855" ht="12.75" customHeight="1"/>
    <row r="856" ht="12.75" customHeight="1"/>
    <row r="857" ht="12.75" customHeight="1"/>
    <row r="858" ht="12.75" customHeight="1"/>
    <row r="859" ht="12.75" customHeight="1"/>
    <row r="860" ht="12.75" customHeight="1"/>
    <row r="861" ht="12.75" customHeight="1"/>
    <row r="862" ht="12.75" customHeight="1"/>
    <row r="863" ht="12.75" customHeight="1"/>
    <row r="864" ht="12.75" customHeight="1"/>
    <row r="865" ht="12.75" customHeight="1"/>
    <row r="866" ht="12.75" customHeight="1"/>
    <row r="867" ht="12.75" customHeight="1"/>
    <row r="868" ht="12.75" customHeight="1"/>
    <row r="869" ht="12.75" customHeight="1"/>
    <row r="870" ht="12.75" customHeight="1"/>
    <row r="871" ht="12.75" customHeight="1"/>
    <row r="872" ht="12.75" customHeight="1"/>
    <row r="873" ht="12.75" customHeight="1"/>
    <row r="874" ht="12.75" customHeight="1"/>
    <row r="875" ht="12.75" customHeight="1"/>
    <row r="876" ht="12.75" customHeight="1"/>
    <row r="877" ht="12.75" customHeight="1"/>
    <row r="878" ht="12.75" customHeight="1"/>
    <row r="879" ht="12.75" customHeight="1"/>
    <row r="880" ht="12.75" customHeight="1"/>
    <row r="881" ht="12.75" customHeight="1"/>
    <row r="882" ht="12.75" customHeight="1"/>
    <row r="883" ht="12.75" customHeight="1"/>
    <row r="884" ht="12.75" customHeight="1"/>
    <row r="885" ht="12.75" customHeight="1"/>
    <row r="886" ht="12.75" customHeight="1"/>
    <row r="887" ht="12.75" customHeight="1"/>
    <row r="888" ht="12.75" customHeight="1"/>
    <row r="889" ht="12.75" customHeight="1"/>
    <row r="890" ht="12.75" customHeight="1"/>
    <row r="891" ht="12.75" customHeight="1"/>
    <row r="892" ht="12.75" customHeight="1"/>
    <row r="893" ht="12.75" customHeight="1"/>
    <row r="894" ht="12.75" customHeight="1"/>
    <row r="895" ht="12.75" customHeight="1"/>
    <row r="896" ht="12.75" customHeight="1"/>
    <row r="897" ht="12.75" customHeight="1"/>
    <row r="898" ht="12.75" customHeight="1"/>
    <row r="899" ht="12.75" customHeight="1"/>
    <row r="900" ht="12.75" customHeight="1"/>
    <row r="901" ht="12.75" customHeight="1"/>
    <row r="902" ht="12.75" customHeight="1"/>
    <row r="903" ht="12.75" customHeight="1"/>
    <row r="904" ht="12.75" customHeight="1"/>
    <row r="905" ht="12.75" customHeight="1"/>
    <row r="906" ht="12.75" customHeight="1"/>
    <row r="907" ht="12.75" customHeight="1"/>
    <row r="908" ht="12.75" customHeight="1"/>
    <row r="909" ht="12.75" customHeight="1"/>
    <row r="910" ht="12.75" customHeight="1"/>
    <row r="911" ht="12.75" customHeight="1"/>
    <row r="912" ht="12.75" customHeight="1"/>
    <row r="913" ht="12.75" customHeight="1"/>
    <row r="914" ht="12.75" customHeight="1"/>
    <row r="915" ht="12.75" customHeight="1"/>
    <row r="916" ht="12.75" customHeight="1"/>
    <row r="917" ht="12.75" customHeight="1"/>
    <row r="918" ht="12.75" customHeight="1"/>
    <row r="919" ht="12.75" customHeight="1"/>
    <row r="920" ht="12.75" customHeight="1"/>
    <row r="921" ht="12.75" customHeight="1"/>
    <row r="922" ht="12.75" customHeight="1"/>
    <row r="923" ht="12.75" customHeight="1"/>
    <row r="924" ht="12.75" customHeight="1"/>
    <row r="925" ht="12.75" customHeight="1"/>
    <row r="926" ht="12.75" customHeight="1"/>
    <row r="927" ht="12.75" customHeight="1"/>
    <row r="928" ht="12.75" customHeight="1"/>
    <row r="929" ht="12.75" customHeight="1"/>
    <row r="930" ht="12.75" customHeight="1"/>
    <row r="931" ht="12.75" customHeight="1"/>
    <row r="932" ht="12.75" customHeight="1"/>
    <row r="933" ht="12.75" customHeight="1"/>
    <row r="934" ht="12.75" customHeight="1"/>
    <row r="935" ht="12.75" customHeight="1"/>
    <row r="936" ht="12.75" customHeight="1"/>
    <row r="937" ht="12.75" customHeight="1"/>
    <row r="938" ht="12.75" customHeight="1"/>
    <row r="939" ht="12.75" customHeight="1"/>
    <row r="940" ht="12.75" customHeight="1"/>
    <row r="941" ht="12.75" customHeight="1"/>
    <row r="942" ht="12.75" customHeight="1"/>
    <row r="943" ht="12.75" customHeight="1"/>
    <row r="944" ht="12.75" customHeight="1"/>
    <row r="945" ht="12.75" customHeight="1"/>
    <row r="946" ht="12.75" customHeight="1"/>
    <row r="947" ht="12.75" customHeight="1"/>
    <row r="948" ht="12.75" customHeight="1"/>
    <row r="949" ht="12.75" customHeight="1"/>
    <row r="950" ht="12.75" customHeight="1"/>
    <row r="951" ht="12.75" customHeight="1"/>
    <row r="952" ht="12.75" customHeight="1"/>
    <row r="953" ht="12.75" customHeight="1"/>
    <row r="954" ht="12.75" customHeight="1"/>
    <row r="955" ht="12.75" customHeight="1"/>
    <row r="956" ht="12.75" customHeight="1"/>
    <row r="957" ht="12.75" customHeight="1"/>
    <row r="958" ht="12.75" customHeight="1"/>
    <row r="959" ht="12.75" customHeight="1"/>
    <row r="960" ht="12.75" customHeight="1"/>
    <row r="961" ht="12.75" customHeight="1"/>
    <row r="962" ht="12.75" customHeight="1"/>
    <row r="963" ht="12.75" customHeight="1"/>
    <row r="964" ht="12.75" customHeight="1"/>
    <row r="965" ht="12.75" customHeight="1"/>
    <row r="966" ht="12.75" customHeight="1"/>
    <row r="967" ht="12.75" customHeight="1"/>
    <row r="968" ht="12.75" customHeight="1"/>
    <row r="969" ht="12.75" customHeight="1"/>
    <row r="970" ht="12.75" customHeight="1"/>
    <row r="971" ht="12.75" customHeight="1"/>
    <row r="972" ht="12.75" customHeight="1"/>
    <row r="973" ht="12.75" customHeight="1"/>
    <row r="974" ht="12.75" customHeight="1"/>
    <row r="975" ht="12.75" customHeight="1"/>
    <row r="976" ht="12.75" customHeight="1"/>
    <row r="977" ht="12.75" customHeight="1"/>
    <row r="978" ht="12.75" customHeight="1"/>
    <row r="979" ht="12.75" customHeight="1"/>
    <row r="980" ht="12.75" customHeight="1"/>
    <row r="981" ht="12.75" customHeight="1"/>
    <row r="982" ht="12.75" customHeight="1"/>
    <row r="983" ht="12.75" customHeight="1"/>
    <row r="984" ht="12.75" customHeight="1"/>
    <row r="985" ht="12.75" customHeight="1"/>
    <row r="986" ht="12.75" customHeight="1"/>
    <row r="987" ht="12.75" customHeight="1"/>
    <row r="988" ht="12.75" customHeight="1"/>
    <row r="989" ht="12.75" customHeight="1"/>
    <row r="990" ht="12.75" customHeight="1"/>
    <row r="991" ht="12.75" customHeight="1"/>
    <row r="992" ht="12.75" customHeight="1"/>
    <row r="993" ht="12.75" customHeight="1"/>
    <row r="994" ht="12.75" customHeight="1"/>
    <row r="995" ht="12.75" customHeight="1"/>
    <row r="996" ht="12.75" customHeight="1"/>
  </sheetData>
  <mergeCells count="14">
    <mergeCell ref="A1:B1"/>
    <mergeCell ref="A2:B2"/>
    <mergeCell ref="C13:D13"/>
    <mergeCell ref="E13:E14"/>
    <mergeCell ref="K13:K14"/>
    <mergeCell ref="C14:D14"/>
    <mergeCell ref="A80:C80"/>
    <mergeCell ref="K35:K36"/>
    <mergeCell ref="E36:E37"/>
    <mergeCell ref="E46:E47"/>
    <mergeCell ref="K55:K56"/>
    <mergeCell ref="B58:E59"/>
    <mergeCell ref="B60:E61"/>
    <mergeCell ref="G60:K62"/>
  </mergeCells>
  <conditionalFormatting sqref="B15:B23 H16:H17 H19 H21 H23 H25:H26 H28:H29 B41 B48:B51">
    <cfRule type="cellIs" dxfId="4" priority="1" operator="lessThan">
      <formula>1</formula>
    </cfRule>
  </conditionalFormatting>
  <conditionalFormatting sqref="B25:B29">
    <cfRule type="expression" dxfId="3" priority="5">
      <formula>SUM($B$25:$B$29)&lt;1</formula>
    </cfRule>
  </conditionalFormatting>
  <conditionalFormatting sqref="B38 B40">
    <cfRule type="expression" dxfId="2" priority="4">
      <formula>SUM($B$38,$B$40)&lt;1</formula>
    </cfRule>
  </conditionalFormatting>
  <conditionalFormatting sqref="H38:H39">
    <cfRule type="expression" dxfId="1" priority="2">
      <formula>SUM($H$38:$H$39)&lt;1</formula>
    </cfRule>
  </conditionalFormatting>
  <conditionalFormatting sqref="H41:H44">
    <cfRule type="expression" dxfId="0" priority="3">
      <formula>SUM($H$41:$H$44)&lt;1</formula>
    </cfRule>
  </conditionalFormatting>
  <dataValidations count="1">
    <dataValidation type="list" allowBlank="1" showErrorMessage="1" sqref="K10" xr:uid="{818DEF7A-68CA-4D95-A243-ABA20B4C9395}">
      <formula1>Semesters</formula1>
    </dataValidation>
  </dataValidations>
  <pageMargins left="0.55000000000000004" right="0.5" top="0.5" bottom="0.5" header="0" footer="0"/>
  <pageSetup scale="77" orientation="portrait" r:id="rId1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ErrorMessage="1" xr:uid="{37129958-9B2C-47F0-AE1E-DA6208958C9B}">
          <x14:formula1>
            <xm:f>'Lookup tables'!$H$6:$H$102</xm:f>
          </x14:formula1>
          <xm:sqref>E8:E9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39EBB36-312F-45AD-979F-65B825F0721F}">
  <dimension ref="A2:N78"/>
  <sheetViews>
    <sheetView workbookViewId="0">
      <selection activeCell="H2" sqref="H2:N16"/>
    </sheetView>
  </sheetViews>
  <sheetFormatPr defaultRowHeight="13.2"/>
  <cols>
    <col min="1" max="1" width="13.88671875" bestFit="1" customWidth="1"/>
    <col min="3" max="3" width="55.88671875" bestFit="1" customWidth="1"/>
  </cols>
  <sheetData>
    <row r="2" spans="1:14" ht="17.399999999999999">
      <c r="A2" s="117" t="s">
        <v>216</v>
      </c>
      <c r="B2" s="117"/>
      <c r="C2" s="117"/>
      <c r="D2" s="117"/>
      <c r="H2" s="119" t="s">
        <v>294</v>
      </c>
      <c r="I2" s="119"/>
      <c r="J2" s="119"/>
      <c r="K2" s="119"/>
      <c r="L2" s="119"/>
      <c r="M2" s="119"/>
      <c r="N2" s="119"/>
    </row>
    <row r="3" spans="1:14">
      <c r="A3" s="86" t="s">
        <v>223</v>
      </c>
      <c r="B3" s="86" t="s">
        <v>224</v>
      </c>
      <c r="C3" s="86" t="s">
        <v>221</v>
      </c>
      <c r="D3" s="86" t="s">
        <v>222</v>
      </c>
      <c r="H3" s="120" t="s">
        <v>295</v>
      </c>
      <c r="I3" s="120"/>
      <c r="J3" s="120"/>
      <c r="K3" s="120"/>
      <c r="L3" s="120"/>
      <c r="M3" s="120"/>
      <c r="N3" s="120"/>
    </row>
    <row r="4" spans="1:14">
      <c r="A4" t="s">
        <v>217</v>
      </c>
      <c r="B4">
        <v>222</v>
      </c>
      <c r="C4" s="4" t="s">
        <v>226</v>
      </c>
      <c r="D4">
        <v>3</v>
      </c>
      <c r="H4" s="120"/>
      <c r="I4" s="120"/>
      <c r="J4" s="120"/>
      <c r="K4" s="120"/>
      <c r="L4" s="120"/>
      <c r="M4" s="120"/>
      <c r="N4" s="120"/>
    </row>
    <row r="5" spans="1:14">
      <c r="A5" t="s">
        <v>218</v>
      </c>
      <c r="B5">
        <v>535</v>
      </c>
      <c r="C5" s="4" t="s">
        <v>227</v>
      </c>
      <c r="D5">
        <v>3</v>
      </c>
      <c r="F5" s="4"/>
      <c r="H5" s="120"/>
      <c r="I5" s="120"/>
      <c r="J5" s="120"/>
      <c r="K5" s="120"/>
      <c r="L5" s="120"/>
      <c r="M5" s="120"/>
      <c r="N5" s="120"/>
    </row>
    <row r="6" spans="1:14">
      <c r="A6" t="s">
        <v>28</v>
      </c>
      <c r="B6">
        <v>300</v>
      </c>
      <c r="C6" t="s">
        <v>235</v>
      </c>
      <c r="D6">
        <v>3</v>
      </c>
      <c r="H6" s="121"/>
      <c r="I6" s="121"/>
      <c r="J6" s="121"/>
      <c r="K6" s="121"/>
      <c r="L6" s="121"/>
      <c r="M6" s="121"/>
      <c r="N6" s="121"/>
    </row>
    <row r="7" spans="1:14">
      <c r="A7" t="s">
        <v>28</v>
      </c>
      <c r="B7">
        <v>471</v>
      </c>
      <c r="C7" s="4" t="s">
        <v>228</v>
      </c>
      <c r="D7">
        <v>3</v>
      </c>
      <c r="H7" s="121">
        <v>1</v>
      </c>
      <c r="I7" s="122" t="s">
        <v>296</v>
      </c>
      <c r="J7" s="121"/>
      <c r="K7" s="121"/>
      <c r="L7" s="121"/>
      <c r="M7" s="121"/>
      <c r="N7" s="121"/>
    </row>
    <row r="8" spans="1:14">
      <c r="A8" t="s">
        <v>28</v>
      </c>
      <c r="B8">
        <v>516</v>
      </c>
      <c r="C8" s="4" t="s">
        <v>229</v>
      </c>
      <c r="D8">
        <v>3</v>
      </c>
      <c r="H8" s="121">
        <v>2</v>
      </c>
      <c r="I8" s="122" t="s">
        <v>297</v>
      </c>
      <c r="J8" s="121"/>
      <c r="K8" s="121"/>
      <c r="L8" s="121"/>
      <c r="M8" s="121"/>
      <c r="N8" s="121"/>
    </row>
    <row r="9" spans="1:14">
      <c r="A9" t="s">
        <v>219</v>
      </c>
      <c r="B9">
        <v>542</v>
      </c>
      <c r="C9" s="4" t="s">
        <v>230</v>
      </c>
      <c r="D9">
        <v>3</v>
      </c>
      <c r="H9" s="121">
        <v>3</v>
      </c>
      <c r="I9" s="122" t="s">
        <v>298</v>
      </c>
      <c r="J9" s="121"/>
      <c r="K9" s="121"/>
      <c r="L9" s="121"/>
      <c r="M9" s="121"/>
      <c r="N9" s="121"/>
    </row>
    <row r="10" spans="1:14">
      <c r="A10" t="s">
        <v>220</v>
      </c>
      <c r="B10">
        <v>311</v>
      </c>
      <c r="C10" s="4" t="s">
        <v>231</v>
      </c>
      <c r="D10">
        <v>3</v>
      </c>
      <c r="H10" s="121">
        <v>4</v>
      </c>
      <c r="I10" s="122" t="s">
        <v>299</v>
      </c>
      <c r="J10" s="121"/>
      <c r="K10" s="121"/>
      <c r="L10" s="121"/>
      <c r="M10" s="121"/>
      <c r="N10" s="121"/>
    </row>
    <row r="11" spans="1:14">
      <c r="A11" t="s">
        <v>220</v>
      </c>
      <c r="B11">
        <v>321</v>
      </c>
      <c r="C11" s="4" t="s">
        <v>232</v>
      </c>
      <c r="D11">
        <v>3</v>
      </c>
      <c r="H11" s="121">
        <v>5</v>
      </c>
      <c r="I11" s="122" t="s">
        <v>300</v>
      </c>
      <c r="J11" s="121"/>
      <c r="K11" s="121"/>
      <c r="L11" s="121"/>
      <c r="M11" s="121"/>
      <c r="N11" s="121"/>
    </row>
    <row r="12" spans="1:14">
      <c r="A12" t="s">
        <v>220</v>
      </c>
      <c r="B12">
        <v>325</v>
      </c>
      <c r="C12" s="4" t="s">
        <v>233</v>
      </c>
      <c r="D12">
        <v>3</v>
      </c>
      <c r="H12" s="121">
        <v>6</v>
      </c>
      <c r="I12" s="122" t="s">
        <v>301</v>
      </c>
      <c r="J12" s="121"/>
      <c r="K12" s="121"/>
      <c r="L12" s="121"/>
      <c r="M12" s="121"/>
      <c r="N12" s="121"/>
    </row>
    <row r="13" spans="1:14">
      <c r="A13" t="s">
        <v>220</v>
      </c>
      <c r="B13">
        <v>526</v>
      </c>
      <c r="C13" s="4" t="s">
        <v>234</v>
      </c>
      <c r="D13">
        <v>3</v>
      </c>
      <c r="H13" s="121">
        <v>7</v>
      </c>
      <c r="I13" s="122" t="s">
        <v>302</v>
      </c>
      <c r="J13" s="121"/>
      <c r="K13" s="121"/>
      <c r="L13" s="121"/>
      <c r="M13" s="121"/>
      <c r="N13" s="121"/>
    </row>
    <row r="14" spans="1:14" ht="12.75" customHeight="1">
      <c r="A14" s="114" t="s">
        <v>225</v>
      </c>
      <c r="B14" s="114"/>
      <c r="C14" s="114"/>
      <c r="D14" s="114"/>
      <c r="H14" s="121"/>
      <c r="I14" s="121"/>
      <c r="J14" s="121"/>
      <c r="K14" s="121"/>
      <c r="L14" s="121"/>
      <c r="M14" s="121"/>
      <c r="N14" s="121"/>
    </row>
    <row r="15" spans="1:14">
      <c r="A15" s="114"/>
      <c r="B15" s="114"/>
      <c r="C15" s="114"/>
      <c r="D15" s="114"/>
      <c r="H15" s="123" t="s">
        <v>303</v>
      </c>
      <c r="I15" s="121"/>
      <c r="J15" s="121"/>
      <c r="K15" s="121"/>
      <c r="L15" s="121"/>
      <c r="M15" s="121"/>
      <c r="N15" s="121"/>
    </row>
    <row r="16" spans="1:14">
      <c r="A16" s="88"/>
      <c r="B16" s="88"/>
      <c r="C16" s="88"/>
      <c r="D16" s="88"/>
      <c r="H16" s="121"/>
      <c r="I16" s="121"/>
      <c r="J16" s="121"/>
      <c r="K16" s="121"/>
      <c r="L16" s="121"/>
      <c r="M16" s="121"/>
      <c r="N16" s="121"/>
    </row>
    <row r="17" spans="1:4">
      <c r="A17" s="87"/>
      <c r="B17" s="87"/>
      <c r="C17" s="87"/>
      <c r="D17" s="87"/>
    </row>
    <row r="18" spans="1:4">
      <c r="A18" s="87"/>
      <c r="B18" s="87"/>
      <c r="C18" s="87"/>
      <c r="D18" s="87"/>
    </row>
    <row r="19" spans="1:4" ht="17.399999999999999">
      <c r="A19" s="113" t="s">
        <v>285</v>
      </c>
      <c r="B19" s="113"/>
      <c r="C19" s="113"/>
      <c r="D19" s="113"/>
    </row>
    <row r="20" spans="1:4">
      <c r="A20" s="115" t="s">
        <v>284</v>
      </c>
      <c r="B20" s="115"/>
      <c r="C20" s="115"/>
      <c r="D20" s="115"/>
    </row>
    <row r="21" spans="1:4">
      <c r="A21" s="28"/>
      <c r="B21" s="91"/>
      <c r="C21" s="91"/>
      <c r="D21" s="91"/>
    </row>
    <row r="22" spans="1:4">
      <c r="A22" s="28"/>
      <c r="B22" s="91"/>
      <c r="C22" s="91"/>
      <c r="D22" s="91"/>
    </row>
    <row r="23" spans="1:4">
      <c r="C23" s="4"/>
    </row>
    <row r="24" spans="1:4" ht="17.399999999999999">
      <c r="A24" s="113" t="s">
        <v>286</v>
      </c>
      <c r="B24" s="113"/>
      <c r="C24" s="113"/>
      <c r="D24" s="113"/>
    </row>
    <row r="25" spans="1:4">
      <c r="A25" s="114" t="s">
        <v>287</v>
      </c>
      <c r="B25" s="114"/>
      <c r="C25" s="114"/>
      <c r="D25" s="114"/>
    </row>
    <row r="26" spans="1:4">
      <c r="A26" s="114"/>
      <c r="B26" s="114"/>
      <c r="C26" s="114"/>
      <c r="D26" s="114"/>
    </row>
    <row r="30" spans="1:4" ht="17.399999999999999">
      <c r="A30" s="117" t="s">
        <v>236</v>
      </c>
      <c r="B30" s="117"/>
      <c r="C30" s="117"/>
      <c r="D30" s="117"/>
    </row>
    <row r="31" spans="1:4">
      <c r="A31" s="86" t="s">
        <v>223</v>
      </c>
      <c r="B31" s="86" t="s">
        <v>224</v>
      </c>
      <c r="C31" s="86" t="s">
        <v>221</v>
      </c>
      <c r="D31" s="86" t="s">
        <v>222</v>
      </c>
    </row>
    <row r="32" spans="1:4">
      <c r="A32" t="s">
        <v>237</v>
      </c>
      <c r="B32" s="118" t="s">
        <v>282</v>
      </c>
      <c r="C32" s="118"/>
    </row>
    <row r="33" spans="1:7">
      <c r="A33" t="s">
        <v>238</v>
      </c>
      <c r="B33" s="91" t="s">
        <v>281</v>
      </c>
    </row>
    <row r="34" spans="1:7">
      <c r="A34" t="s">
        <v>239</v>
      </c>
      <c r="B34">
        <v>663</v>
      </c>
      <c r="C34" s="28" t="s">
        <v>293</v>
      </c>
      <c r="D34">
        <v>3</v>
      </c>
    </row>
    <row r="35" spans="1:7">
      <c r="A35" t="s">
        <v>240</v>
      </c>
      <c r="B35" s="28" t="s">
        <v>280</v>
      </c>
    </row>
    <row r="36" spans="1:7">
      <c r="A36" t="s">
        <v>240</v>
      </c>
      <c r="B36">
        <v>265</v>
      </c>
      <c r="C36" s="28" t="s">
        <v>273</v>
      </c>
      <c r="D36" s="28">
        <v>5</v>
      </c>
      <c r="G36" s="4"/>
    </row>
    <row r="37" spans="1:7">
      <c r="A37" t="s">
        <v>240</v>
      </c>
      <c r="B37">
        <v>521</v>
      </c>
      <c r="C37" s="28" t="s">
        <v>274</v>
      </c>
      <c r="D37">
        <v>3</v>
      </c>
      <c r="G37" s="4"/>
    </row>
    <row r="38" spans="1:7">
      <c r="A38" s="28" t="s">
        <v>44</v>
      </c>
      <c r="B38" s="28" t="s">
        <v>280</v>
      </c>
      <c r="C38" s="28"/>
      <c r="G38" s="4"/>
    </row>
    <row r="39" spans="1:7">
      <c r="A39" t="s">
        <v>44</v>
      </c>
      <c r="B39">
        <v>450</v>
      </c>
      <c r="C39" s="28" t="s">
        <v>261</v>
      </c>
      <c r="D39">
        <v>4</v>
      </c>
      <c r="G39" s="4"/>
    </row>
    <row r="40" spans="1:7">
      <c r="B40">
        <v>455</v>
      </c>
      <c r="C40" s="4" t="s">
        <v>289</v>
      </c>
      <c r="D40">
        <v>4</v>
      </c>
      <c r="G40" s="4"/>
    </row>
    <row r="41" spans="1:7">
      <c r="B41">
        <v>500</v>
      </c>
      <c r="C41" s="4" t="s">
        <v>246</v>
      </c>
      <c r="D41">
        <v>3</v>
      </c>
      <c r="G41" s="4"/>
    </row>
    <row r="42" spans="1:7">
      <c r="B42">
        <v>501</v>
      </c>
      <c r="C42" s="4" t="s">
        <v>245</v>
      </c>
      <c r="D42">
        <v>1</v>
      </c>
      <c r="G42" s="4"/>
    </row>
    <row r="43" spans="1:7">
      <c r="B43">
        <v>529</v>
      </c>
      <c r="C43" s="4" t="s">
        <v>288</v>
      </c>
      <c r="D43">
        <v>3</v>
      </c>
      <c r="G43" s="4"/>
    </row>
    <row r="44" spans="1:7">
      <c r="B44">
        <v>551</v>
      </c>
      <c r="C44" s="4" t="s">
        <v>277</v>
      </c>
      <c r="D44">
        <v>4</v>
      </c>
      <c r="G44" s="4"/>
    </row>
    <row r="45" spans="1:7">
      <c r="B45">
        <v>675</v>
      </c>
      <c r="C45" t="s">
        <v>262</v>
      </c>
      <c r="D45">
        <v>3</v>
      </c>
      <c r="G45" s="4"/>
    </row>
    <row r="46" spans="1:7">
      <c r="B46">
        <v>676</v>
      </c>
      <c r="C46" t="s">
        <v>263</v>
      </c>
      <c r="D46">
        <v>3</v>
      </c>
      <c r="G46" s="4"/>
    </row>
    <row r="47" spans="1:7">
      <c r="A47" t="s">
        <v>81</v>
      </c>
      <c r="B47" s="28" t="s">
        <v>280</v>
      </c>
      <c r="G47" s="4"/>
    </row>
    <row r="48" spans="1:7">
      <c r="A48" t="s">
        <v>81</v>
      </c>
      <c r="B48">
        <v>350</v>
      </c>
      <c r="C48" s="28" t="s">
        <v>247</v>
      </c>
      <c r="D48">
        <v>3</v>
      </c>
      <c r="G48" s="4"/>
    </row>
    <row r="49" spans="1:7">
      <c r="B49">
        <v>371</v>
      </c>
      <c r="C49" s="28" t="s">
        <v>260</v>
      </c>
      <c r="D49">
        <v>4</v>
      </c>
    </row>
    <row r="50" spans="1:7">
      <c r="B50">
        <v>531</v>
      </c>
      <c r="C50" s="28" t="s">
        <v>248</v>
      </c>
      <c r="D50">
        <v>3</v>
      </c>
    </row>
    <row r="51" spans="1:7">
      <c r="A51" t="s">
        <v>62</v>
      </c>
      <c r="B51" s="116" t="s">
        <v>282</v>
      </c>
      <c r="C51" s="116"/>
    </row>
    <row r="52" spans="1:7">
      <c r="A52" t="s">
        <v>241</v>
      </c>
      <c r="B52">
        <v>508</v>
      </c>
      <c r="C52" s="28" t="s">
        <v>257</v>
      </c>
      <c r="D52">
        <v>4</v>
      </c>
      <c r="G52" s="4"/>
    </row>
    <row r="53" spans="1:7">
      <c r="B53">
        <v>605</v>
      </c>
      <c r="C53" s="28" t="s">
        <v>258</v>
      </c>
      <c r="D53">
        <v>3</v>
      </c>
      <c r="G53" s="4"/>
    </row>
    <row r="54" spans="1:7">
      <c r="B54">
        <v>608</v>
      </c>
      <c r="C54" s="28" t="s">
        <v>259</v>
      </c>
      <c r="D54">
        <v>3</v>
      </c>
      <c r="G54" s="4"/>
    </row>
    <row r="55" spans="1:7">
      <c r="A55" s="28" t="s">
        <v>242</v>
      </c>
      <c r="B55" s="28" t="s">
        <v>280</v>
      </c>
      <c r="C55" s="28"/>
      <c r="G55" s="4"/>
    </row>
    <row r="56" spans="1:7">
      <c r="A56" t="s">
        <v>242</v>
      </c>
      <c r="B56">
        <v>100</v>
      </c>
      <c r="C56" s="28" t="s">
        <v>250</v>
      </c>
      <c r="D56">
        <v>3</v>
      </c>
    </row>
    <row r="57" spans="1:7">
      <c r="B57">
        <v>103</v>
      </c>
      <c r="C57" s="28" t="s">
        <v>251</v>
      </c>
      <c r="D57">
        <v>1</v>
      </c>
    </row>
    <row r="58" spans="1:7">
      <c r="B58">
        <v>506</v>
      </c>
      <c r="C58" s="28" t="s">
        <v>252</v>
      </c>
      <c r="D58">
        <v>3</v>
      </c>
    </row>
    <row r="59" spans="1:7">
      <c r="B59">
        <v>520</v>
      </c>
      <c r="C59" s="28" t="s">
        <v>253</v>
      </c>
      <c r="D59">
        <v>3</v>
      </c>
    </row>
    <row r="60" spans="1:7">
      <c r="A60" t="s">
        <v>39</v>
      </c>
      <c r="B60">
        <v>150</v>
      </c>
      <c r="C60" s="28" t="s">
        <v>249</v>
      </c>
      <c r="D60">
        <v>3</v>
      </c>
    </row>
    <row r="61" spans="1:7">
      <c r="B61">
        <v>205</v>
      </c>
      <c r="C61" s="4" t="s">
        <v>292</v>
      </c>
      <c r="D61">
        <v>3</v>
      </c>
    </row>
    <row r="62" spans="1:7">
      <c r="B62">
        <v>220</v>
      </c>
      <c r="C62" s="28" t="s">
        <v>255</v>
      </c>
      <c r="D62">
        <v>4</v>
      </c>
    </row>
    <row r="63" spans="1:7">
      <c r="B63">
        <v>221</v>
      </c>
      <c r="C63" s="28" t="s">
        <v>254</v>
      </c>
      <c r="D63">
        <v>4</v>
      </c>
    </row>
    <row r="64" spans="1:7">
      <c r="A64" t="s">
        <v>243</v>
      </c>
      <c r="B64" s="28" t="s">
        <v>280</v>
      </c>
      <c r="C64" s="28"/>
    </row>
    <row r="65" spans="1:4">
      <c r="A65" t="s">
        <v>243</v>
      </c>
      <c r="B65">
        <v>113</v>
      </c>
      <c r="C65" s="4" t="s">
        <v>291</v>
      </c>
      <c r="D65">
        <v>4</v>
      </c>
    </row>
    <row r="66" spans="1:4">
      <c r="B66">
        <v>114</v>
      </c>
      <c r="C66" s="4" t="s">
        <v>290</v>
      </c>
      <c r="D66">
        <v>4</v>
      </c>
    </row>
    <row r="67" spans="1:4">
      <c r="A67" s="28" t="s">
        <v>69</v>
      </c>
      <c r="B67" s="28" t="s">
        <v>280</v>
      </c>
      <c r="C67" s="4"/>
    </row>
    <row r="68" spans="1:4">
      <c r="A68" t="s">
        <v>69</v>
      </c>
      <c r="B68">
        <v>585</v>
      </c>
      <c r="C68" s="4" t="s">
        <v>256</v>
      </c>
      <c r="D68">
        <v>2</v>
      </c>
    </row>
    <row r="69" spans="1:4">
      <c r="B69">
        <v>765</v>
      </c>
      <c r="C69" s="4" t="s">
        <v>264</v>
      </c>
      <c r="D69">
        <v>2</v>
      </c>
    </row>
    <row r="70" spans="1:4">
      <c r="A70" t="s">
        <v>86</v>
      </c>
      <c r="B70" s="116" t="s">
        <v>283</v>
      </c>
      <c r="C70" s="116"/>
    </row>
    <row r="71" spans="1:4">
      <c r="A71" t="s">
        <v>244</v>
      </c>
      <c r="B71">
        <v>114</v>
      </c>
      <c r="C71" s="4" t="s">
        <v>268</v>
      </c>
      <c r="D71">
        <v>3</v>
      </c>
    </row>
    <row r="72" spans="1:4">
      <c r="B72">
        <v>115</v>
      </c>
      <c r="C72" s="4" t="s">
        <v>269</v>
      </c>
      <c r="D72">
        <v>1</v>
      </c>
    </row>
    <row r="73" spans="1:4">
      <c r="B73">
        <v>270</v>
      </c>
      <c r="C73" s="4" t="s">
        <v>265</v>
      </c>
      <c r="D73">
        <v>3</v>
      </c>
    </row>
    <row r="74" spans="1:4">
      <c r="B74">
        <v>272</v>
      </c>
      <c r="C74" s="4" t="s">
        <v>270</v>
      </c>
      <c r="D74">
        <v>3</v>
      </c>
    </row>
    <row r="75" spans="1:4">
      <c r="B75">
        <v>274</v>
      </c>
      <c r="C75" t="s">
        <v>271</v>
      </c>
      <c r="D75">
        <v>3</v>
      </c>
    </row>
    <row r="76" spans="1:4">
      <c r="B76">
        <v>280</v>
      </c>
      <c r="C76" t="s">
        <v>272</v>
      </c>
      <c r="D76">
        <v>2</v>
      </c>
    </row>
    <row r="77" spans="1:4">
      <c r="B77">
        <v>373</v>
      </c>
      <c r="C77" s="4" t="s">
        <v>266</v>
      </c>
      <c r="D77">
        <v>3</v>
      </c>
    </row>
    <row r="78" spans="1:4">
      <c r="B78">
        <v>463</v>
      </c>
      <c r="C78" s="4" t="s">
        <v>267</v>
      </c>
      <c r="D78">
        <v>3</v>
      </c>
    </row>
  </sheetData>
  <mergeCells count="12">
    <mergeCell ref="H2:N2"/>
    <mergeCell ref="H3:N5"/>
    <mergeCell ref="A2:D2"/>
    <mergeCell ref="A14:D15"/>
    <mergeCell ref="B32:C32"/>
    <mergeCell ref="B51:C51"/>
    <mergeCell ref="A19:D19"/>
    <mergeCell ref="A24:D24"/>
    <mergeCell ref="A25:D26"/>
    <mergeCell ref="A20:D20"/>
    <mergeCell ref="B70:C70"/>
    <mergeCell ref="A30:D30"/>
  </mergeCells>
  <hyperlinks>
    <hyperlink ref="I7" r:id="rId1" xr:uid="{55879830-85DB-4064-8E2A-1DB9D3CC35E9}"/>
    <hyperlink ref="I8" r:id="rId2" xr:uid="{FED671FF-45F7-4557-8CC3-8B416CE43970}"/>
    <hyperlink ref="I9" r:id="rId3" xr:uid="{F3EE13A8-EB90-4D78-A62D-716ADAEEF79A}"/>
    <hyperlink ref="I10" r:id="rId4" xr:uid="{00737E5D-5A72-43D1-AF61-38824A2AEA9E}"/>
    <hyperlink ref="I11" r:id="rId5" xr:uid="{C9529E00-D7F5-4561-95D9-E0253B2C1C96}"/>
    <hyperlink ref="I12" r:id="rId6" xr:uid="{71777A7B-CC8C-408E-AECC-936ED30A48E8}"/>
    <hyperlink ref="I13" r:id="rId7" xr:uid="{7C3D06C9-B9C9-4CCB-BC5D-301FE31B4B1B}"/>
    <hyperlink ref="H15" r:id="rId8" xr:uid="{1F89DB33-71E0-4997-82BA-CFEBBC63F8D6}"/>
  </hyperlink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D0EE689-44C1-4189-AFB5-5C2D71110A7F}">
  <sheetPr codeName="Sheet2"/>
  <dimension ref="A1:Z944"/>
  <sheetViews>
    <sheetView topLeftCell="A9" workbookViewId="0">
      <selection activeCell="H22" sqref="H22"/>
    </sheetView>
  </sheetViews>
  <sheetFormatPr defaultColWidth="14.44140625" defaultRowHeight="15" customHeight="1"/>
  <cols>
    <col min="1" max="1" width="3.88671875" customWidth="1"/>
    <col min="2" max="3" width="10.6640625" customWidth="1"/>
    <col min="4" max="4" width="11" customWidth="1"/>
    <col min="5" max="5" width="9.88671875" customWidth="1"/>
    <col min="6" max="6" width="16.109375" customWidth="1"/>
    <col min="7" max="7" width="6.88671875" customWidth="1"/>
    <col min="8" max="8" width="16.109375" customWidth="1"/>
    <col min="9" max="26" width="8.6640625" customWidth="1"/>
  </cols>
  <sheetData>
    <row r="1" spans="1:26" ht="12.75" customHeight="1">
      <c r="A1" s="4"/>
      <c r="B1" s="4"/>
      <c r="C1" s="4"/>
      <c r="D1" s="45"/>
      <c r="E1" s="45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4"/>
    </row>
    <row r="2" spans="1:26" ht="12.75" customHeight="1">
      <c r="A2" s="4"/>
      <c r="B2" s="4"/>
      <c r="C2" s="4"/>
      <c r="D2" s="45"/>
      <c r="E2" s="45"/>
      <c r="F2" s="4"/>
      <c r="G2" s="9" t="s">
        <v>106</v>
      </c>
      <c r="H2" s="4" t="str">
        <f ca="1">VLOOKUP(1,E6:I102,4,FALSE)</f>
        <v>Summer, 2024</v>
      </c>
      <c r="I2" s="4">
        <f ca="1">VLOOKUP(1,E6:I102,5,FALSE)</f>
        <v>12</v>
      </c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</row>
    <row r="3" spans="1:26" ht="12.75" customHeight="1">
      <c r="A3" s="4"/>
      <c r="D3" s="45"/>
      <c r="E3" s="45"/>
      <c r="F3" s="4"/>
      <c r="G3" s="4"/>
      <c r="H3" s="4"/>
    </row>
    <row r="4" spans="1:26" ht="12.75" customHeight="1">
      <c r="A4" s="4"/>
      <c r="B4" s="42" t="s">
        <v>107</v>
      </c>
      <c r="C4" s="4"/>
      <c r="D4" s="45"/>
      <c r="E4" s="45"/>
      <c r="F4" s="4"/>
      <c r="G4" s="4"/>
      <c r="H4" s="42" t="s">
        <v>108</v>
      </c>
      <c r="I4" s="4"/>
      <c r="J4" s="4"/>
      <c r="K4" s="4"/>
    </row>
    <row r="5" spans="1:26" ht="12.75" customHeight="1" thickBot="1">
      <c r="A5" s="4"/>
      <c r="B5" s="70" t="s">
        <v>109</v>
      </c>
      <c r="C5" s="70" t="s">
        <v>102</v>
      </c>
      <c r="D5" s="71" t="s">
        <v>110</v>
      </c>
      <c r="E5" s="71" t="s">
        <v>111</v>
      </c>
      <c r="F5" s="70" t="s">
        <v>112</v>
      </c>
      <c r="G5" s="70" t="s">
        <v>113</v>
      </c>
      <c r="H5" s="70" t="s">
        <v>114</v>
      </c>
      <c r="I5" s="70" t="s">
        <v>115</v>
      </c>
      <c r="J5" s="71" t="s">
        <v>110</v>
      </c>
      <c r="K5" s="71" t="s">
        <v>111</v>
      </c>
    </row>
    <row r="6" spans="1:26" ht="12.75" customHeight="1">
      <c r="A6" s="4"/>
      <c r="B6" s="72" t="s">
        <v>116</v>
      </c>
      <c r="C6" s="73">
        <v>43335</v>
      </c>
      <c r="D6" s="74">
        <f t="shared" ref="D6:D102" ca="1" si="0">IF(NOW()&gt;C6,0,1)</f>
        <v>0</v>
      </c>
      <c r="E6" s="75">
        <f ca="1">D7-D6</f>
        <v>0</v>
      </c>
      <c r="F6" s="4" t="s">
        <v>117</v>
      </c>
      <c r="G6" s="4">
        <f t="shared" ref="G6:G102" si="1">YEAR(C6)</f>
        <v>2018</v>
      </c>
      <c r="H6" s="76" t="str">
        <f t="shared" ref="H6:H102" si="2">F6&amp;", "&amp;G6</f>
        <v>Fall, 2018</v>
      </c>
      <c r="I6" s="4">
        <v>1</v>
      </c>
      <c r="J6" s="4">
        <f t="shared" ref="J6:K21" ca="1" si="3">D6</f>
        <v>0</v>
      </c>
      <c r="K6" s="4">
        <f t="shared" ca="1" si="3"/>
        <v>0</v>
      </c>
    </row>
    <row r="7" spans="1:26" ht="12.75" customHeight="1">
      <c r="A7" s="4"/>
      <c r="B7" s="77" t="s">
        <v>118</v>
      </c>
      <c r="C7" s="78">
        <v>43479</v>
      </c>
      <c r="D7" s="45">
        <f t="shared" ca="1" si="0"/>
        <v>0</v>
      </c>
      <c r="E7" s="79">
        <f ca="1">D8-D7</f>
        <v>0</v>
      </c>
      <c r="F7" s="4" t="s">
        <v>119</v>
      </c>
      <c r="G7" s="4">
        <f t="shared" si="1"/>
        <v>2019</v>
      </c>
      <c r="H7" s="80" t="str">
        <f t="shared" si="2"/>
        <v>Spring, 2019</v>
      </c>
      <c r="I7" s="4">
        <f>I6+1</f>
        <v>2</v>
      </c>
      <c r="J7" s="4">
        <f t="shared" ca="1" si="3"/>
        <v>0</v>
      </c>
      <c r="K7" s="4">
        <f t="shared" ca="1" si="3"/>
        <v>0</v>
      </c>
    </row>
    <row r="8" spans="1:26" ht="12.75" customHeight="1">
      <c r="A8" s="4"/>
      <c r="B8" s="77" t="s">
        <v>120</v>
      </c>
      <c r="C8" s="78">
        <v>43610</v>
      </c>
      <c r="D8" s="45">
        <f t="shared" ca="1" si="0"/>
        <v>0</v>
      </c>
      <c r="E8" s="79">
        <f t="shared" ref="E8:E102" ca="1" si="4">D9-D8</f>
        <v>0</v>
      </c>
      <c r="F8" s="4" t="s">
        <v>121</v>
      </c>
      <c r="G8" s="4">
        <f t="shared" si="1"/>
        <v>2019</v>
      </c>
      <c r="H8" s="80" t="str">
        <f t="shared" si="2"/>
        <v>Summer, 2019</v>
      </c>
      <c r="I8" s="4">
        <f>I7</f>
        <v>2</v>
      </c>
      <c r="J8" s="4">
        <f t="shared" ca="1" si="3"/>
        <v>0</v>
      </c>
      <c r="K8" s="4">
        <f t="shared" ca="1" si="3"/>
        <v>0</v>
      </c>
    </row>
    <row r="9" spans="1:26" ht="12.75" customHeight="1">
      <c r="A9" s="4"/>
      <c r="B9" s="77" t="s">
        <v>122</v>
      </c>
      <c r="C9" s="78">
        <f>C6+365</f>
        <v>43700</v>
      </c>
      <c r="D9" s="45">
        <f t="shared" ca="1" si="0"/>
        <v>0</v>
      </c>
      <c r="E9" s="79">
        <f t="shared" ca="1" si="4"/>
        <v>0</v>
      </c>
      <c r="F9" s="4" t="s">
        <v>117</v>
      </c>
      <c r="G9" s="4">
        <f t="shared" si="1"/>
        <v>2019</v>
      </c>
      <c r="H9" s="80" t="str">
        <f t="shared" si="2"/>
        <v>Fall, 2019</v>
      </c>
      <c r="I9" s="4">
        <f t="shared" ref="I9:I10" si="5">I8+1</f>
        <v>3</v>
      </c>
      <c r="J9" s="4">
        <f t="shared" ca="1" si="3"/>
        <v>0</v>
      </c>
      <c r="K9" s="4">
        <f t="shared" ca="1" si="3"/>
        <v>0</v>
      </c>
    </row>
    <row r="10" spans="1:26" ht="12.75" customHeight="1">
      <c r="A10" s="4"/>
      <c r="B10" s="77" t="s">
        <v>123</v>
      </c>
      <c r="C10" s="78">
        <f t="shared" ref="C10:C73" si="6">C7+365</f>
        <v>43844</v>
      </c>
      <c r="D10" s="45">
        <f t="shared" ca="1" si="0"/>
        <v>0</v>
      </c>
      <c r="E10" s="79">
        <f t="shared" ca="1" si="4"/>
        <v>0</v>
      </c>
      <c r="F10" s="4" t="s">
        <v>119</v>
      </c>
      <c r="G10" s="4">
        <f t="shared" si="1"/>
        <v>2020</v>
      </c>
      <c r="H10" s="80" t="str">
        <f t="shared" si="2"/>
        <v>Spring, 2020</v>
      </c>
      <c r="I10" s="4">
        <f t="shared" si="5"/>
        <v>4</v>
      </c>
      <c r="J10" s="4">
        <f t="shared" ca="1" si="3"/>
        <v>0</v>
      </c>
      <c r="K10" s="4">
        <f t="shared" ca="1" si="3"/>
        <v>0</v>
      </c>
    </row>
    <row r="11" spans="1:26" ht="12.75" customHeight="1">
      <c r="A11" s="4"/>
      <c r="B11" s="77" t="s">
        <v>124</v>
      </c>
      <c r="C11" s="78">
        <f t="shared" si="6"/>
        <v>43975</v>
      </c>
      <c r="D11" s="45">
        <f t="shared" ca="1" si="0"/>
        <v>0</v>
      </c>
      <c r="E11" s="79">
        <f t="shared" ca="1" si="4"/>
        <v>0</v>
      </c>
      <c r="F11" s="4" t="s">
        <v>121</v>
      </c>
      <c r="G11" s="4">
        <f t="shared" si="1"/>
        <v>2020</v>
      </c>
      <c r="H11" s="80" t="str">
        <f t="shared" si="2"/>
        <v>Summer, 2020</v>
      </c>
      <c r="I11" s="4">
        <f>I10</f>
        <v>4</v>
      </c>
      <c r="J11" s="4">
        <f t="shared" ca="1" si="3"/>
        <v>0</v>
      </c>
      <c r="K11" s="4">
        <f t="shared" ca="1" si="3"/>
        <v>0</v>
      </c>
    </row>
    <row r="12" spans="1:26" ht="12.75" customHeight="1">
      <c r="A12" s="4"/>
      <c r="B12" s="77" t="s">
        <v>125</v>
      </c>
      <c r="C12" s="78">
        <f t="shared" si="6"/>
        <v>44065</v>
      </c>
      <c r="D12" s="45">
        <f t="shared" ca="1" si="0"/>
        <v>0</v>
      </c>
      <c r="E12" s="79">
        <f t="shared" ca="1" si="4"/>
        <v>0</v>
      </c>
      <c r="F12" s="4" t="s">
        <v>117</v>
      </c>
      <c r="G12" s="4">
        <f t="shared" si="1"/>
        <v>2020</v>
      </c>
      <c r="H12" s="80" t="str">
        <f t="shared" si="2"/>
        <v>Fall, 2020</v>
      </c>
      <c r="I12" s="4">
        <f t="shared" ref="I12:I13" si="7">I11+1</f>
        <v>5</v>
      </c>
      <c r="J12" s="4">
        <f t="shared" ca="1" si="3"/>
        <v>0</v>
      </c>
      <c r="K12" s="4">
        <f t="shared" ca="1" si="3"/>
        <v>0</v>
      </c>
    </row>
    <row r="13" spans="1:26" ht="12.75" customHeight="1">
      <c r="A13" s="4"/>
      <c r="B13" s="77" t="s">
        <v>126</v>
      </c>
      <c r="C13" s="78">
        <f t="shared" si="6"/>
        <v>44209</v>
      </c>
      <c r="D13" s="45">
        <f t="shared" ca="1" si="0"/>
        <v>0</v>
      </c>
      <c r="E13" s="79">
        <f t="shared" ca="1" si="4"/>
        <v>0</v>
      </c>
      <c r="F13" s="4" t="s">
        <v>119</v>
      </c>
      <c r="G13" s="4">
        <f t="shared" si="1"/>
        <v>2021</v>
      </c>
      <c r="H13" s="80" t="str">
        <f t="shared" si="2"/>
        <v>Spring, 2021</v>
      </c>
      <c r="I13" s="4">
        <f t="shared" si="7"/>
        <v>6</v>
      </c>
      <c r="J13" s="4">
        <f t="shared" ca="1" si="3"/>
        <v>0</v>
      </c>
      <c r="K13" s="4">
        <f t="shared" ca="1" si="3"/>
        <v>0</v>
      </c>
    </row>
    <row r="14" spans="1:26" ht="12.75" customHeight="1">
      <c r="A14" s="4"/>
      <c r="B14" s="77" t="s">
        <v>127</v>
      </c>
      <c r="C14" s="78">
        <f t="shared" si="6"/>
        <v>44340</v>
      </c>
      <c r="D14" s="45">
        <f t="shared" ca="1" si="0"/>
        <v>0</v>
      </c>
      <c r="E14" s="79">
        <f t="shared" ca="1" si="4"/>
        <v>0</v>
      </c>
      <c r="F14" s="4" t="s">
        <v>121</v>
      </c>
      <c r="G14" s="4">
        <f t="shared" si="1"/>
        <v>2021</v>
      </c>
      <c r="H14" s="80" t="str">
        <f t="shared" si="2"/>
        <v>Summer, 2021</v>
      </c>
      <c r="I14" s="4">
        <f>I13</f>
        <v>6</v>
      </c>
      <c r="J14" s="4">
        <f t="shared" ca="1" si="3"/>
        <v>0</v>
      </c>
      <c r="K14" s="4">
        <f t="shared" ca="1" si="3"/>
        <v>0</v>
      </c>
    </row>
    <row r="15" spans="1:26" ht="12.75" customHeight="1">
      <c r="A15" s="4"/>
      <c r="B15" s="77" t="s">
        <v>128</v>
      </c>
      <c r="C15" s="78">
        <f t="shared" si="6"/>
        <v>44430</v>
      </c>
      <c r="D15" s="45">
        <f t="shared" ca="1" si="0"/>
        <v>0</v>
      </c>
      <c r="E15" s="79">
        <f t="shared" ca="1" si="4"/>
        <v>0</v>
      </c>
      <c r="F15" s="4" t="s">
        <v>117</v>
      </c>
      <c r="G15" s="4">
        <f t="shared" si="1"/>
        <v>2021</v>
      </c>
      <c r="H15" s="80" t="str">
        <f t="shared" si="2"/>
        <v>Fall, 2021</v>
      </c>
      <c r="I15" s="4">
        <f t="shared" ref="I15:I16" si="8">I14+1</f>
        <v>7</v>
      </c>
      <c r="J15" s="4">
        <f t="shared" ca="1" si="3"/>
        <v>0</v>
      </c>
      <c r="K15" s="4">
        <f t="shared" ca="1" si="3"/>
        <v>0</v>
      </c>
    </row>
    <row r="16" spans="1:26" ht="12.75" customHeight="1">
      <c r="A16" s="4"/>
      <c r="B16" s="77" t="s">
        <v>129</v>
      </c>
      <c r="C16" s="78">
        <f t="shared" si="6"/>
        <v>44574</v>
      </c>
      <c r="D16" s="45">
        <f t="shared" ca="1" si="0"/>
        <v>0</v>
      </c>
      <c r="E16" s="79">
        <f t="shared" ca="1" si="4"/>
        <v>0</v>
      </c>
      <c r="F16" s="4" t="s">
        <v>119</v>
      </c>
      <c r="G16" s="4">
        <f t="shared" si="1"/>
        <v>2022</v>
      </c>
      <c r="H16" s="80" t="str">
        <f t="shared" si="2"/>
        <v>Spring, 2022</v>
      </c>
      <c r="I16" s="4">
        <f t="shared" si="8"/>
        <v>8</v>
      </c>
      <c r="J16" s="4">
        <f t="shared" ca="1" si="3"/>
        <v>0</v>
      </c>
      <c r="K16" s="4">
        <f t="shared" ca="1" si="3"/>
        <v>0</v>
      </c>
    </row>
    <row r="17" spans="1:11" ht="12.75" customHeight="1">
      <c r="A17" s="4"/>
      <c r="B17" s="77" t="s">
        <v>130</v>
      </c>
      <c r="C17" s="78">
        <f t="shared" si="6"/>
        <v>44705</v>
      </c>
      <c r="D17" s="45">
        <f t="shared" ca="1" si="0"/>
        <v>0</v>
      </c>
      <c r="E17" s="79">
        <f t="shared" ca="1" si="4"/>
        <v>0</v>
      </c>
      <c r="F17" s="4" t="s">
        <v>121</v>
      </c>
      <c r="G17" s="4">
        <f t="shared" si="1"/>
        <v>2022</v>
      </c>
      <c r="H17" s="80" t="str">
        <f t="shared" si="2"/>
        <v>Summer, 2022</v>
      </c>
      <c r="I17" s="4">
        <f>I16</f>
        <v>8</v>
      </c>
      <c r="J17" s="4">
        <f t="shared" ca="1" si="3"/>
        <v>0</v>
      </c>
      <c r="K17" s="4">
        <f t="shared" ca="1" si="3"/>
        <v>0</v>
      </c>
    </row>
    <row r="18" spans="1:11" ht="12.75" customHeight="1">
      <c r="A18" s="4"/>
      <c r="B18" s="77" t="s">
        <v>131</v>
      </c>
      <c r="C18" s="78">
        <f t="shared" si="6"/>
        <v>44795</v>
      </c>
      <c r="D18" s="45">
        <f t="shared" ca="1" si="0"/>
        <v>0</v>
      </c>
      <c r="E18" s="79">
        <f t="shared" ca="1" si="4"/>
        <v>0</v>
      </c>
      <c r="F18" s="4" t="s">
        <v>117</v>
      </c>
      <c r="G18" s="4">
        <f t="shared" si="1"/>
        <v>2022</v>
      </c>
      <c r="H18" s="80" t="str">
        <f t="shared" si="2"/>
        <v>Fall, 2022</v>
      </c>
      <c r="I18" s="4">
        <f t="shared" ref="I18:I19" si="9">I17+1</f>
        <v>9</v>
      </c>
      <c r="J18" s="4">
        <f t="shared" ca="1" si="3"/>
        <v>0</v>
      </c>
      <c r="K18" s="4">
        <f t="shared" ca="1" si="3"/>
        <v>0</v>
      </c>
    </row>
    <row r="19" spans="1:11" ht="12.75" customHeight="1">
      <c r="A19" s="4"/>
      <c r="B19" s="77" t="s">
        <v>132</v>
      </c>
      <c r="C19" s="78">
        <f t="shared" si="6"/>
        <v>44939</v>
      </c>
      <c r="D19" s="45">
        <f t="shared" ca="1" si="0"/>
        <v>0</v>
      </c>
      <c r="E19" s="79">
        <f t="shared" ca="1" si="4"/>
        <v>0</v>
      </c>
      <c r="F19" s="4" t="s">
        <v>119</v>
      </c>
      <c r="G19" s="4">
        <f t="shared" si="1"/>
        <v>2023</v>
      </c>
      <c r="H19" s="80" t="str">
        <f t="shared" si="2"/>
        <v>Spring, 2023</v>
      </c>
      <c r="I19" s="4">
        <f t="shared" si="9"/>
        <v>10</v>
      </c>
      <c r="J19" s="4">
        <f t="shared" ca="1" si="3"/>
        <v>0</v>
      </c>
      <c r="K19" s="4">
        <f t="shared" ca="1" si="3"/>
        <v>0</v>
      </c>
    </row>
    <row r="20" spans="1:11" ht="12.75" customHeight="1">
      <c r="A20" s="4"/>
      <c r="B20" s="77" t="s">
        <v>133</v>
      </c>
      <c r="C20" s="78">
        <f t="shared" si="6"/>
        <v>45070</v>
      </c>
      <c r="D20" s="45">
        <f t="shared" ca="1" si="0"/>
        <v>0</v>
      </c>
      <c r="E20" s="79">
        <f t="shared" ca="1" si="4"/>
        <v>0</v>
      </c>
      <c r="F20" s="4" t="s">
        <v>121</v>
      </c>
      <c r="G20" s="4">
        <f t="shared" si="1"/>
        <v>2023</v>
      </c>
      <c r="H20" s="80" t="str">
        <f t="shared" si="2"/>
        <v>Summer, 2023</v>
      </c>
      <c r="I20" s="4">
        <f>I19</f>
        <v>10</v>
      </c>
      <c r="J20" s="4">
        <f t="shared" ca="1" si="3"/>
        <v>0</v>
      </c>
      <c r="K20" s="4">
        <f t="shared" ca="1" si="3"/>
        <v>0</v>
      </c>
    </row>
    <row r="21" spans="1:11" ht="12.75" customHeight="1">
      <c r="A21" s="4"/>
      <c r="B21" s="77" t="s">
        <v>134</v>
      </c>
      <c r="C21" s="78">
        <f t="shared" si="6"/>
        <v>45160</v>
      </c>
      <c r="D21" s="45">
        <f t="shared" ca="1" si="0"/>
        <v>0</v>
      </c>
      <c r="E21" s="79">
        <f t="shared" ca="1" si="4"/>
        <v>0</v>
      </c>
      <c r="F21" s="4" t="s">
        <v>117</v>
      </c>
      <c r="G21" s="4">
        <f t="shared" si="1"/>
        <v>2023</v>
      </c>
      <c r="H21" s="80" t="str">
        <f t="shared" si="2"/>
        <v>Fall, 2023</v>
      </c>
      <c r="I21" s="4">
        <f t="shared" ref="I21:I22" si="10">I20+1</f>
        <v>11</v>
      </c>
      <c r="J21" s="4">
        <f t="shared" ca="1" si="3"/>
        <v>0</v>
      </c>
      <c r="K21" s="4">
        <f t="shared" ca="1" si="3"/>
        <v>0</v>
      </c>
    </row>
    <row r="22" spans="1:11" ht="12.75" customHeight="1">
      <c r="A22" s="4"/>
      <c r="B22" s="77" t="s">
        <v>135</v>
      </c>
      <c r="C22" s="78">
        <f t="shared" si="6"/>
        <v>45304</v>
      </c>
      <c r="D22" s="45">
        <f ca="1">IF(NOW()&gt;C22,0,1)</f>
        <v>0</v>
      </c>
      <c r="E22" s="79">
        <f ca="1">D23-D22</f>
        <v>0</v>
      </c>
      <c r="F22" s="4" t="s">
        <v>119</v>
      </c>
      <c r="G22" s="4">
        <f t="shared" si="1"/>
        <v>2024</v>
      </c>
      <c r="H22" s="80" t="str">
        <f t="shared" si="2"/>
        <v>Spring, 2024</v>
      </c>
      <c r="I22" s="4">
        <f t="shared" si="10"/>
        <v>12</v>
      </c>
      <c r="J22" s="4">
        <f t="shared" ref="J22:K37" ca="1" si="11">D22</f>
        <v>0</v>
      </c>
      <c r="K22" s="4">
        <f t="shared" ca="1" si="11"/>
        <v>0</v>
      </c>
    </row>
    <row r="23" spans="1:11" ht="12.75" customHeight="1">
      <c r="A23" s="4"/>
      <c r="B23" s="77" t="s">
        <v>136</v>
      </c>
      <c r="C23" s="78">
        <f t="shared" si="6"/>
        <v>45435</v>
      </c>
      <c r="D23" s="45">
        <f t="shared" ca="1" si="0"/>
        <v>0</v>
      </c>
      <c r="E23" s="79">
        <f t="shared" ca="1" si="4"/>
        <v>1</v>
      </c>
      <c r="F23" s="4" t="s">
        <v>121</v>
      </c>
      <c r="G23" s="4">
        <f t="shared" si="1"/>
        <v>2024</v>
      </c>
      <c r="H23" s="80" t="str">
        <f t="shared" si="2"/>
        <v>Summer, 2024</v>
      </c>
      <c r="I23" s="4">
        <f>I22</f>
        <v>12</v>
      </c>
      <c r="J23" s="4">
        <f t="shared" ca="1" si="11"/>
        <v>0</v>
      </c>
      <c r="K23" s="4">
        <f t="shared" ca="1" si="11"/>
        <v>1</v>
      </c>
    </row>
    <row r="24" spans="1:11" ht="12.75" customHeight="1">
      <c r="A24" s="4"/>
      <c r="B24" s="77" t="s">
        <v>137</v>
      </c>
      <c r="C24" s="78">
        <f t="shared" si="6"/>
        <v>45525</v>
      </c>
      <c r="D24" s="45">
        <f t="shared" ca="1" si="0"/>
        <v>1</v>
      </c>
      <c r="E24" s="79">
        <f t="shared" ca="1" si="4"/>
        <v>0</v>
      </c>
      <c r="F24" s="4" t="s">
        <v>117</v>
      </c>
      <c r="G24" s="4">
        <f t="shared" si="1"/>
        <v>2024</v>
      </c>
      <c r="H24" s="80" t="str">
        <f t="shared" si="2"/>
        <v>Fall, 2024</v>
      </c>
      <c r="I24" s="4">
        <f t="shared" ref="I24:I25" si="12">I23+1</f>
        <v>13</v>
      </c>
      <c r="J24" s="4">
        <f t="shared" ca="1" si="11"/>
        <v>1</v>
      </c>
      <c r="K24" s="4">
        <f t="shared" ca="1" si="11"/>
        <v>0</v>
      </c>
    </row>
    <row r="25" spans="1:11" ht="12.75" customHeight="1">
      <c r="A25" s="4"/>
      <c r="B25" s="77" t="s">
        <v>138</v>
      </c>
      <c r="C25" s="78">
        <f t="shared" si="6"/>
        <v>45669</v>
      </c>
      <c r="D25" s="45">
        <f t="shared" ca="1" si="0"/>
        <v>1</v>
      </c>
      <c r="E25" s="79">
        <f t="shared" ca="1" si="4"/>
        <v>0</v>
      </c>
      <c r="F25" s="4" t="s">
        <v>119</v>
      </c>
      <c r="G25" s="4">
        <f t="shared" si="1"/>
        <v>2025</v>
      </c>
      <c r="H25" s="80" t="str">
        <f t="shared" si="2"/>
        <v>Spring, 2025</v>
      </c>
      <c r="I25" s="4">
        <f t="shared" si="12"/>
        <v>14</v>
      </c>
      <c r="J25" s="4">
        <f t="shared" ca="1" si="11"/>
        <v>1</v>
      </c>
      <c r="K25" s="4">
        <f t="shared" ca="1" si="11"/>
        <v>0</v>
      </c>
    </row>
    <row r="26" spans="1:11" ht="12.75" customHeight="1">
      <c r="A26" s="4"/>
      <c r="B26" s="77" t="s">
        <v>139</v>
      </c>
      <c r="C26" s="78">
        <f t="shared" si="6"/>
        <v>45800</v>
      </c>
      <c r="D26" s="45">
        <f t="shared" ca="1" si="0"/>
        <v>1</v>
      </c>
      <c r="E26" s="79">
        <f t="shared" ca="1" si="4"/>
        <v>0</v>
      </c>
      <c r="F26" s="4" t="s">
        <v>121</v>
      </c>
      <c r="G26" s="4">
        <f t="shared" si="1"/>
        <v>2025</v>
      </c>
      <c r="H26" s="80" t="str">
        <f t="shared" si="2"/>
        <v>Summer, 2025</v>
      </c>
      <c r="I26" s="4">
        <f>I25</f>
        <v>14</v>
      </c>
      <c r="J26" s="4">
        <f t="shared" ca="1" si="11"/>
        <v>1</v>
      </c>
      <c r="K26" s="4">
        <f t="shared" ca="1" si="11"/>
        <v>0</v>
      </c>
    </row>
    <row r="27" spans="1:11" ht="12.75" customHeight="1">
      <c r="A27" s="4"/>
      <c r="B27" s="77" t="s">
        <v>140</v>
      </c>
      <c r="C27" s="78">
        <f t="shared" si="6"/>
        <v>45890</v>
      </c>
      <c r="D27" s="45">
        <f t="shared" ca="1" si="0"/>
        <v>1</v>
      </c>
      <c r="E27" s="79">
        <f t="shared" ca="1" si="4"/>
        <v>0</v>
      </c>
      <c r="F27" s="4" t="s">
        <v>117</v>
      </c>
      <c r="G27" s="4">
        <f t="shared" si="1"/>
        <v>2025</v>
      </c>
      <c r="H27" s="80" t="str">
        <f t="shared" si="2"/>
        <v>Fall, 2025</v>
      </c>
      <c r="I27" s="4">
        <f t="shared" ref="I27:I28" si="13">I26+1</f>
        <v>15</v>
      </c>
      <c r="J27" s="4">
        <f t="shared" ca="1" si="11"/>
        <v>1</v>
      </c>
      <c r="K27" s="4">
        <f t="shared" ca="1" si="11"/>
        <v>0</v>
      </c>
    </row>
    <row r="28" spans="1:11" ht="12.75" customHeight="1">
      <c r="A28" s="4"/>
      <c r="B28" s="77" t="s">
        <v>141</v>
      </c>
      <c r="C28" s="78">
        <f t="shared" si="6"/>
        <v>46034</v>
      </c>
      <c r="D28" s="45">
        <f t="shared" ca="1" si="0"/>
        <v>1</v>
      </c>
      <c r="E28" s="79">
        <f t="shared" ca="1" si="4"/>
        <v>0</v>
      </c>
      <c r="F28" s="4" t="s">
        <v>119</v>
      </c>
      <c r="G28" s="4">
        <f t="shared" si="1"/>
        <v>2026</v>
      </c>
      <c r="H28" s="80" t="str">
        <f t="shared" si="2"/>
        <v>Spring, 2026</v>
      </c>
      <c r="I28" s="4">
        <f t="shared" si="13"/>
        <v>16</v>
      </c>
      <c r="J28" s="4">
        <f t="shared" ca="1" si="11"/>
        <v>1</v>
      </c>
      <c r="K28" s="4">
        <f t="shared" ca="1" si="11"/>
        <v>0</v>
      </c>
    </row>
    <row r="29" spans="1:11" ht="12.75" customHeight="1">
      <c r="A29" s="4"/>
      <c r="B29" s="77" t="s">
        <v>142</v>
      </c>
      <c r="C29" s="78">
        <f t="shared" si="6"/>
        <v>46165</v>
      </c>
      <c r="D29" s="45">
        <f t="shared" ca="1" si="0"/>
        <v>1</v>
      </c>
      <c r="E29" s="79">
        <f t="shared" ca="1" si="4"/>
        <v>0</v>
      </c>
      <c r="F29" s="4" t="s">
        <v>121</v>
      </c>
      <c r="G29" s="4">
        <f t="shared" si="1"/>
        <v>2026</v>
      </c>
      <c r="H29" s="80" t="str">
        <f t="shared" si="2"/>
        <v>Summer, 2026</v>
      </c>
      <c r="I29" s="4">
        <f>I28</f>
        <v>16</v>
      </c>
      <c r="J29" s="4">
        <f t="shared" ca="1" si="11"/>
        <v>1</v>
      </c>
      <c r="K29" s="4">
        <f t="shared" ca="1" si="11"/>
        <v>0</v>
      </c>
    </row>
    <row r="30" spans="1:11" ht="12.75" customHeight="1">
      <c r="A30" s="4"/>
      <c r="B30" s="77" t="s">
        <v>143</v>
      </c>
      <c r="C30" s="78">
        <f t="shared" si="6"/>
        <v>46255</v>
      </c>
      <c r="D30" s="45">
        <f t="shared" ca="1" si="0"/>
        <v>1</v>
      </c>
      <c r="E30" s="79">
        <f t="shared" ca="1" si="4"/>
        <v>0</v>
      </c>
      <c r="F30" s="4" t="s">
        <v>117</v>
      </c>
      <c r="G30" s="4">
        <f t="shared" si="1"/>
        <v>2026</v>
      </c>
      <c r="H30" s="80" t="str">
        <f t="shared" si="2"/>
        <v>Fall, 2026</v>
      </c>
      <c r="I30" s="4">
        <f t="shared" ref="I30:I31" si="14">I29+1</f>
        <v>17</v>
      </c>
      <c r="J30" s="4">
        <f t="shared" ca="1" si="11"/>
        <v>1</v>
      </c>
      <c r="K30" s="4">
        <f t="shared" ca="1" si="11"/>
        <v>0</v>
      </c>
    </row>
    <row r="31" spans="1:11" ht="12.75" customHeight="1">
      <c r="A31" s="4"/>
      <c r="B31" s="77" t="s">
        <v>144</v>
      </c>
      <c r="C31" s="78">
        <f t="shared" si="6"/>
        <v>46399</v>
      </c>
      <c r="D31" s="45">
        <f t="shared" ca="1" si="0"/>
        <v>1</v>
      </c>
      <c r="E31" s="79">
        <f t="shared" ca="1" si="4"/>
        <v>0</v>
      </c>
      <c r="F31" s="4" t="s">
        <v>119</v>
      </c>
      <c r="G31" s="4">
        <f t="shared" si="1"/>
        <v>2027</v>
      </c>
      <c r="H31" s="80" t="str">
        <f t="shared" si="2"/>
        <v>Spring, 2027</v>
      </c>
      <c r="I31" s="4">
        <f t="shared" si="14"/>
        <v>18</v>
      </c>
      <c r="J31" s="4">
        <f t="shared" ca="1" si="11"/>
        <v>1</v>
      </c>
      <c r="K31" s="4">
        <f t="shared" ca="1" si="11"/>
        <v>0</v>
      </c>
    </row>
    <row r="32" spans="1:11" ht="12.75" customHeight="1">
      <c r="A32" s="4"/>
      <c r="B32" s="77" t="s">
        <v>145</v>
      </c>
      <c r="C32" s="78">
        <f t="shared" si="6"/>
        <v>46530</v>
      </c>
      <c r="D32" s="45">
        <f t="shared" ca="1" si="0"/>
        <v>1</v>
      </c>
      <c r="E32" s="79">
        <f t="shared" ca="1" si="4"/>
        <v>0</v>
      </c>
      <c r="F32" s="4" t="s">
        <v>121</v>
      </c>
      <c r="G32" s="4">
        <f t="shared" si="1"/>
        <v>2027</v>
      </c>
      <c r="H32" s="80" t="str">
        <f t="shared" si="2"/>
        <v>Summer, 2027</v>
      </c>
      <c r="I32" s="4">
        <f>I31</f>
        <v>18</v>
      </c>
      <c r="J32" s="4">
        <f t="shared" ca="1" si="11"/>
        <v>1</v>
      </c>
      <c r="K32" s="4">
        <f t="shared" ca="1" si="11"/>
        <v>0</v>
      </c>
    </row>
    <row r="33" spans="1:11" ht="12.75" customHeight="1">
      <c r="A33" s="4"/>
      <c r="B33" s="77" t="s">
        <v>146</v>
      </c>
      <c r="C33" s="78">
        <f t="shared" si="6"/>
        <v>46620</v>
      </c>
      <c r="D33" s="45">
        <f t="shared" ca="1" si="0"/>
        <v>1</v>
      </c>
      <c r="E33" s="79">
        <f t="shared" ca="1" si="4"/>
        <v>0</v>
      </c>
      <c r="F33" s="4" t="s">
        <v>117</v>
      </c>
      <c r="G33" s="4">
        <f t="shared" si="1"/>
        <v>2027</v>
      </c>
      <c r="H33" s="80" t="str">
        <f t="shared" si="2"/>
        <v>Fall, 2027</v>
      </c>
      <c r="I33" s="4">
        <f t="shared" ref="I33:I34" si="15">I32+1</f>
        <v>19</v>
      </c>
      <c r="J33" s="4">
        <f t="shared" ca="1" si="11"/>
        <v>1</v>
      </c>
      <c r="K33" s="4">
        <f t="shared" ca="1" si="11"/>
        <v>0</v>
      </c>
    </row>
    <row r="34" spans="1:11" ht="12.75" customHeight="1">
      <c r="A34" s="4"/>
      <c r="B34" s="77" t="s">
        <v>147</v>
      </c>
      <c r="C34" s="78">
        <f t="shared" si="6"/>
        <v>46764</v>
      </c>
      <c r="D34" s="45">
        <f t="shared" ca="1" si="0"/>
        <v>1</v>
      </c>
      <c r="E34" s="79">
        <f t="shared" ca="1" si="4"/>
        <v>0</v>
      </c>
      <c r="F34" s="4" t="s">
        <v>119</v>
      </c>
      <c r="G34" s="4">
        <f t="shared" si="1"/>
        <v>2028</v>
      </c>
      <c r="H34" s="80" t="str">
        <f t="shared" si="2"/>
        <v>Spring, 2028</v>
      </c>
      <c r="I34" s="4">
        <f t="shared" si="15"/>
        <v>20</v>
      </c>
      <c r="J34" s="4">
        <f t="shared" ca="1" si="11"/>
        <v>1</v>
      </c>
      <c r="K34" s="4">
        <f t="shared" ca="1" si="11"/>
        <v>0</v>
      </c>
    </row>
    <row r="35" spans="1:11" ht="12.75" customHeight="1">
      <c r="A35" s="4"/>
      <c r="B35" s="77" t="s">
        <v>148</v>
      </c>
      <c r="C35" s="78">
        <f t="shared" si="6"/>
        <v>46895</v>
      </c>
      <c r="D35" s="45">
        <f t="shared" ca="1" si="0"/>
        <v>1</v>
      </c>
      <c r="E35" s="79">
        <f t="shared" ca="1" si="4"/>
        <v>0</v>
      </c>
      <c r="F35" s="4" t="s">
        <v>121</v>
      </c>
      <c r="G35" s="4">
        <f t="shared" si="1"/>
        <v>2028</v>
      </c>
      <c r="H35" s="80" t="str">
        <f t="shared" si="2"/>
        <v>Summer, 2028</v>
      </c>
      <c r="I35" s="4">
        <f>I34</f>
        <v>20</v>
      </c>
      <c r="J35" s="4">
        <f t="shared" ca="1" si="11"/>
        <v>1</v>
      </c>
      <c r="K35" s="4">
        <f t="shared" ca="1" si="11"/>
        <v>0</v>
      </c>
    </row>
    <row r="36" spans="1:11" ht="12.75" customHeight="1">
      <c r="A36" s="4"/>
      <c r="B36" s="77" t="s">
        <v>149</v>
      </c>
      <c r="C36" s="78">
        <f t="shared" si="6"/>
        <v>46985</v>
      </c>
      <c r="D36" s="45">
        <f t="shared" ca="1" si="0"/>
        <v>1</v>
      </c>
      <c r="E36" s="79">
        <f t="shared" ca="1" si="4"/>
        <v>0</v>
      </c>
      <c r="F36" s="4" t="s">
        <v>117</v>
      </c>
      <c r="G36" s="4">
        <f t="shared" si="1"/>
        <v>2028</v>
      </c>
      <c r="H36" s="80" t="str">
        <f t="shared" si="2"/>
        <v>Fall, 2028</v>
      </c>
      <c r="I36" s="4">
        <f t="shared" ref="I36:I37" si="16">I35+1</f>
        <v>21</v>
      </c>
      <c r="J36" s="4">
        <f t="shared" ca="1" si="11"/>
        <v>1</v>
      </c>
      <c r="K36" s="4">
        <f t="shared" ca="1" si="11"/>
        <v>0</v>
      </c>
    </row>
    <row r="37" spans="1:11" ht="12.75" customHeight="1">
      <c r="A37" s="4"/>
      <c r="B37" s="77" t="s">
        <v>150</v>
      </c>
      <c r="C37" s="78">
        <f t="shared" si="6"/>
        <v>47129</v>
      </c>
      <c r="D37" s="45">
        <f t="shared" ca="1" si="0"/>
        <v>1</v>
      </c>
      <c r="E37" s="79">
        <f t="shared" ca="1" si="4"/>
        <v>0</v>
      </c>
      <c r="F37" s="4" t="s">
        <v>119</v>
      </c>
      <c r="G37" s="4">
        <f t="shared" si="1"/>
        <v>2029</v>
      </c>
      <c r="H37" s="80" t="str">
        <f t="shared" si="2"/>
        <v>Spring, 2029</v>
      </c>
      <c r="I37" s="4">
        <f t="shared" si="16"/>
        <v>22</v>
      </c>
      <c r="J37" s="4">
        <f t="shared" ca="1" si="11"/>
        <v>1</v>
      </c>
      <c r="K37" s="4">
        <f t="shared" ca="1" si="11"/>
        <v>0</v>
      </c>
    </row>
    <row r="38" spans="1:11" ht="12.75" customHeight="1">
      <c r="A38" s="4"/>
      <c r="B38" s="77" t="s">
        <v>151</v>
      </c>
      <c r="C38" s="78">
        <f t="shared" si="6"/>
        <v>47260</v>
      </c>
      <c r="D38" s="45">
        <f t="shared" ca="1" si="0"/>
        <v>1</v>
      </c>
      <c r="E38" s="79">
        <f t="shared" ca="1" si="4"/>
        <v>0</v>
      </c>
      <c r="F38" s="4" t="s">
        <v>121</v>
      </c>
      <c r="G38" s="4">
        <f t="shared" si="1"/>
        <v>2029</v>
      </c>
      <c r="H38" s="80" t="str">
        <f t="shared" si="2"/>
        <v>Summer, 2029</v>
      </c>
      <c r="I38" s="4">
        <f>I37</f>
        <v>22</v>
      </c>
      <c r="J38" s="4">
        <f t="shared" ref="J38:K53" ca="1" si="17">D38</f>
        <v>1</v>
      </c>
      <c r="K38" s="4">
        <f t="shared" ca="1" si="17"/>
        <v>0</v>
      </c>
    </row>
    <row r="39" spans="1:11" ht="12.75" customHeight="1">
      <c r="A39" s="4"/>
      <c r="B39" s="77" t="s">
        <v>152</v>
      </c>
      <c r="C39" s="78">
        <f t="shared" si="6"/>
        <v>47350</v>
      </c>
      <c r="D39" s="45">
        <f t="shared" ca="1" si="0"/>
        <v>1</v>
      </c>
      <c r="E39" s="79">
        <f t="shared" ca="1" si="4"/>
        <v>0</v>
      </c>
      <c r="F39" s="4" t="s">
        <v>117</v>
      </c>
      <c r="G39" s="4">
        <f t="shared" si="1"/>
        <v>2029</v>
      </c>
      <c r="H39" s="80" t="str">
        <f t="shared" si="2"/>
        <v>Fall, 2029</v>
      </c>
      <c r="I39" s="4">
        <f t="shared" ref="I39:I40" si="18">I38+1</f>
        <v>23</v>
      </c>
      <c r="J39" s="4">
        <f t="shared" ca="1" si="17"/>
        <v>1</v>
      </c>
      <c r="K39" s="4">
        <f t="shared" ca="1" si="17"/>
        <v>0</v>
      </c>
    </row>
    <row r="40" spans="1:11" ht="12.75" customHeight="1">
      <c r="A40" s="4"/>
      <c r="B40" s="77" t="s">
        <v>153</v>
      </c>
      <c r="C40" s="78">
        <f t="shared" si="6"/>
        <v>47494</v>
      </c>
      <c r="D40" s="45">
        <f t="shared" ca="1" si="0"/>
        <v>1</v>
      </c>
      <c r="E40" s="79">
        <f t="shared" ca="1" si="4"/>
        <v>0</v>
      </c>
      <c r="F40" s="4" t="s">
        <v>119</v>
      </c>
      <c r="G40" s="4">
        <f t="shared" si="1"/>
        <v>2030</v>
      </c>
      <c r="H40" s="80" t="str">
        <f t="shared" si="2"/>
        <v>Spring, 2030</v>
      </c>
      <c r="I40" s="4">
        <f t="shared" si="18"/>
        <v>24</v>
      </c>
      <c r="J40" s="4">
        <f t="shared" ca="1" si="17"/>
        <v>1</v>
      </c>
      <c r="K40" s="4">
        <f t="shared" ca="1" si="17"/>
        <v>0</v>
      </c>
    </row>
    <row r="41" spans="1:11" ht="12.75" customHeight="1">
      <c r="A41" s="4"/>
      <c r="B41" s="77" t="s">
        <v>154</v>
      </c>
      <c r="C41" s="78">
        <f t="shared" si="6"/>
        <v>47625</v>
      </c>
      <c r="D41" s="45">
        <f t="shared" ca="1" si="0"/>
        <v>1</v>
      </c>
      <c r="E41" s="79">
        <f t="shared" ca="1" si="4"/>
        <v>0</v>
      </c>
      <c r="F41" s="4" t="s">
        <v>121</v>
      </c>
      <c r="G41" s="4">
        <f t="shared" si="1"/>
        <v>2030</v>
      </c>
      <c r="H41" s="80" t="str">
        <f t="shared" si="2"/>
        <v>Summer, 2030</v>
      </c>
      <c r="I41" s="4">
        <f>I40</f>
        <v>24</v>
      </c>
      <c r="J41" s="4">
        <f t="shared" ca="1" si="17"/>
        <v>1</v>
      </c>
      <c r="K41" s="4">
        <f t="shared" ca="1" si="17"/>
        <v>0</v>
      </c>
    </row>
    <row r="42" spans="1:11" ht="12.75" customHeight="1">
      <c r="A42" s="4"/>
      <c r="B42" s="77" t="s">
        <v>155</v>
      </c>
      <c r="C42" s="78">
        <f t="shared" si="6"/>
        <v>47715</v>
      </c>
      <c r="D42" s="45">
        <f t="shared" ca="1" si="0"/>
        <v>1</v>
      </c>
      <c r="E42" s="79">
        <f t="shared" ca="1" si="4"/>
        <v>0</v>
      </c>
      <c r="F42" s="4" t="s">
        <v>117</v>
      </c>
      <c r="G42" s="4">
        <f t="shared" si="1"/>
        <v>2030</v>
      </c>
      <c r="H42" s="80" t="str">
        <f t="shared" si="2"/>
        <v>Fall, 2030</v>
      </c>
      <c r="I42" s="4">
        <f t="shared" ref="I42:I43" si="19">I41+1</f>
        <v>25</v>
      </c>
      <c r="J42" s="4">
        <f t="shared" ca="1" si="17"/>
        <v>1</v>
      </c>
      <c r="K42" s="4">
        <f t="shared" ca="1" si="17"/>
        <v>0</v>
      </c>
    </row>
    <row r="43" spans="1:11" ht="12.75" customHeight="1">
      <c r="A43" s="4"/>
      <c r="B43" s="77" t="s">
        <v>156</v>
      </c>
      <c r="C43" s="78">
        <f t="shared" si="6"/>
        <v>47859</v>
      </c>
      <c r="D43" s="45">
        <f t="shared" ca="1" si="0"/>
        <v>1</v>
      </c>
      <c r="E43" s="79">
        <f t="shared" ca="1" si="4"/>
        <v>0</v>
      </c>
      <c r="F43" s="4" t="s">
        <v>119</v>
      </c>
      <c r="G43" s="4">
        <f t="shared" si="1"/>
        <v>2031</v>
      </c>
      <c r="H43" s="80" t="str">
        <f t="shared" si="2"/>
        <v>Spring, 2031</v>
      </c>
      <c r="I43" s="4">
        <f t="shared" si="19"/>
        <v>26</v>
      </c>
      <c r="J43" s="4">
        <f t="shared" ca="1" si="17"/>
        <v>1</v>
      </c>
      <c r="K43" s="4">
        <f t="shared" ca="1" si="17"/>
        <v>0</v>
      </c>
    </row>
    <row r="44" spans="1:11" ht="12.75" customHeight="1">
      <c r="A44" s="4"/>
      <c r="B44" s="77" t="s">
        <v>157</v>
      </c>
      <c r="C44" s="78">
        <f t="shared" si="6"/>
        <v>47990</v>
      </c>
      <c r="D44" s="45">
        <f t="shared" ca="1" si="0"/>
        <v>1</v>
      </c>
      <c r="E44" s="79">
        <f t="shared" ca="1" si="4"/>
        <v>0</v>
      </c>
      <c r="F44" s="4" t="s">
        <v>121</v>
      </c>
      <c r="G44" s="4">
        <f t="shared" si="1"/>
        <v>2031</v>
      </c>
      <c r="H44" s="80" t="str">
        <f t="shared" si="2"/>
        <v>Summer, 2031</v>
      </c>
      <c r="I44" s="4">
        <f>I43</f>
        <v>26</v>
      </c>
      <c r="J44" s="4">
        <f t="shared" ca="1" si="17"/>
        <v>1</v>
      </c>
      <c r="K44" s="4">
        <f t="shared" ca="1" si="17"/>
        <v>0</v>
      </c>
    </row>
    <row r="45" spans="1:11" ht="12.75" customHeight="1">
      <c r="A45" s="4"/>
      <c r="B45" s="77" t="s">
        <v>158</v>
      </c>
      <c r="C45" s="78">
        <f t="shared" si="6"/>
        <v>48080</v>
      </c>
      <c r="D45" s="45">
        <f t="shared" ca="1" si="0"/>
        <v>1</v>
      </c>
      <c r="E45" s="79">
        <f t="shared" ca="1" si="4"/>
        <v>0</v>
      </c>
      <c r="F45" s="4" t="s">
        <v>117</v>
      </c>
      <c r="G45" s="4">
        <f t="shared" si="1"/>
        <v>2031</v>
      </c>
      <c r="H45" s="80" t="str">
        <f t="shared" si="2"/>
        <v>Fall, 2031</v>
      </c>
      <c r="I45" s="4">
        <f t="shared" ref="I45:I46" si="20">I44+1</f>
        <v>27</v>
      </c>
      <c r="J45" s="4">
        <f t="shared" ca="1" si="17"/>
        <v>1</v>
      </c>
      <c r="K45" s="4">
        <f t="shared" ca="1" si="17"/>
        <v>0</v>
      </c>
    </row>
    <row r="46" spans="1:11" ht="12.75" customHeight="1">
      <c r="A46" s="4"/>
      <c r="B46" s="77" t="s">
        <v>159</v>
      </c>
      <c r="C46" s="78">
        <f t="shared" si="6"/>
        <v>48224</v>
      </c>
      <c r="D46" s="45">
        <f t="shared" ca="1" si="0"/>
        <v>1</v>
      </c>
      <c r="E46" s="79">
        <f t="shared" ca="1" si="4"/>
        <v>0</v>
      </c>
      <c r="F46" s="4" t="s">
        <v>119</v>
      </c>
      <c r="G46" s="4">
        <f t="shared" si="1"/>
        <v>2032</v>
      </c>
      <c r="H46" s="80" t="str">
        <f t="shared" si="2"/>
        <v>Spring, 2032</v>
      </c>
      <c r="I46" s="4">
        <f t="shared" si="20"/>
        <v>28</v>
      </c>
      <c r="J46" s="4">
        <f t="shared" ca="1" si="17"/>
        <v>1</v>
      </c>
      <c r="K46" s="4">
        <f t="shared" ca="1" si="17"/>
        <v>0</v>
      </c>
    </row>
    <row r="47" spans="1:11" ht="12.75" customHeight="1">
      <c r="A47" s="4"/>
      <c r="B47" s="77" t="s">
        <v>160</v>
      </c>
      <c r="C47" s="78">
        <f t="shared" si="6"/>
        <v>48355</v>
      </c>
      <c r="D47" s="45">
        <f t="shared" ca="1" si="0"/>
        <v>1</v>
      </c>
      <c r="E47" s="79">
        <f t="shared" ca="1" si="4"/>
        <v>0</v>
      </c>
      <c r="F47" s="4" t="s">
        <v>121</v>
      </c>
      <c r="G47" s="4">
        <f t="shared" si="1"/>
        <v>2032</v>
      </c>
      <c r="H47" s="80" t="str">
        <f t="shared" si="2"/>
        <v>Summer, 2032</v>
      </c>
      <c r="I47" s="4">
        <f>I46</f>
        <v>28</v>
      </c>
      <c r="J47" s="4">
        <f t="shared" ca="1" si="17"/>
        <v>1</v>
      </c>
      <c r="K47" s="4">
        <f t="shared" ca="1" si="17"/>
        <v>0</v>
      </c>
    </row>
    <row r="48" spans="1:11" ht="12.75" customHeight="1">
      <c r="A48" s="4"/>
      <c r="B48" s="77" t="s">
        <v>161</v>
      </c>
      <c r="C48" s="78">
        <f t="shared" si="6"/>
        <v>48445</v>
      </c>
      <c r="D48" s="45">
        <f t="shared" ca="1" si="0"/>
        <v>1</v>
      </c>
      <c r="E48" s="79">
        <f t="shared" ca="1" si="4"/>
        <v>0</v>
      </c>
      <c r="F48" s="4" t="s">
        <v>117</v>
      </c>
      <c r="G48" s="4">
        <f t="shared" si="1"/>
        <v>2032</v>
      </c>
      <c r="H48" s="80" t="str">
        <f t="shared" si="2"/>
        <v>Fall, 2032</v>
      </c>
      <c r="I48" s="4">
        <f t="shared" ref="I48:I49" si="21">I47+1</f>
        <v>29</v>
      </c>
      <c r="J48" s="4">
        <f t="shared" ca="1" si="17"/>
        <v>1</v>
      </c>
      <c r="K48" s="4">
        <f t="shared" ca="1" si="17"/>
        <v>0</v>
      </c>
    </row>
    <row r="49" spans="1:11" ht="12.75" customHeight="1">
      <c r="A49" s="4"/>
      <c r="B49" s="77" t="s">
        <v>162</v>
      </c>
      <c r="C49" s="78">
        <f t="shared" si="6"/>
        <v>48589</v>
      </c>
      <c r="D49" s="45">
        <f t="shared" ca="1" si="0"/>
        <v>1</v>
      </c>
      <c r="E49" s="79">
        <f t="shared" ca="1" si="4"/>
        <v>0</v>
      </c>
      <c r="F49" s="4" t="s">
        <v>119</v>
      </c>
      <c r="G49" s="4">
        <f t="shared" si="1"/>
        <v>2033</v>
      </c>
      <c r="H49" s="80" t="str">
        <f t="shared" si="2"/>
        <v>Spring, 2033</v>
      </c>
      <c r="I49" s="4">
        <f t="shared" si="21"/>
        <v>30</v>
      </c>
      <c r="J49" s="4">
        <f t="shared" ca="1" si="17"/>
        <v>1</v>
      </c>
      <c r="K49" s="4">
        <f t="shared" ca="1" si="17"/>
        <v>0</v>
      </c>
    </row>
    <row r="50" spans="1:11" ht="12.75" customHeight="1">
      <c r="A50" s="4"/>
      <c r="B50" s="77" t="s">
        <v>163</v>
      </c>
      <c r="C50" s="78">
        <f t="shared" si="6"/>
        <v>48720</v>
      </c>
      <c r="D50" s="45">
        <f t="shared" ca="1" si="0"/>
        <v>1</v>
      </c>
      <c r="E50" s="79">
        <f t="shared" ca="1" si="4"/>
        <v>0</v>
      </c>
      <c r="F50" s="4" t="s">
        <v>121</v>
      </c>
      <c r="G50" s="4">
        <f t="shared" si="1"/>
        <v>2033</v>
      </c>
      <c r="H50" s="80" t="str">
        <f t="shared" si="2"/>
        <v>Summer, 2033</v>
      </c>
      <c r="I50" s="4">
        <f>I49</f>
        <v>30</v>
      </c>
      <c r="J50" s="4">
        <f t="shared" ca="1" si="17"/>
        <v>1</v>
      </c>
      <c r="K50" s="4">
        <f t="shared" ca="1" si="17"/>
        <v>0</v>
      </c>
    </row>
    <row r="51" spans="1:11" ht="12.75" customHeight="1">
      <c r="A51" s="4"/>
      <c r="B51" s="77" t="s">
        <v>164</v>
      </c>
      <c r="C51" s="78">
        <f t="shared" si="6"/>
        <v>48810</v>
      </c>
      <c r="D51" s="45">
        <f t="shared" ca="1" si="0"/>
        <v>1</v>
      </c>
      <c r="E51" s="79">
        <f t="shared" ca="1" si="4"/>
        <v>0</v>
      </c>
      <c r="F51" s="4" t="s">
        <v>117</v>
      </c>
      <c r="G51" s="4">
        <f t="shared" si="1"/>
        <v>2033</v>
      </c>
      <c r="H51" s="80" t="str">
        <f t="shared" si="2"/>
        <v>Fall, 2033</v>
      </c>
      <c r="I51" s="4">
        <f t="shared" ref="I51:I52" si="22">I50+1</f>
        <v>31</v>
      </c>
      <c r="J51" s="4">
        <f t="shared" ca="1" si="17"/>
        <v>1</v>
      </c>
      <c r="K51" s="4">
        <f t="shared" ca="1" si="17"/>
        <v>0</v>
      </c>
    </row>
    <row r="52" spans="1:11" ht="12.75" customHeight="1">
      <c r="A52" s="4"/>
      <c r="B52" s="77" t="s">
        <v>165</v>
      </c>
      <c r="C52" s="78">
        <f t="shared" si="6"/>
        <v>48954</v>
      </c>
      <c r="D52" s="45">
        <f t="shared" ca="1" si="0"/>
        <v>1</v>
      </c>
      <c r="E52" s="79">
        <f t="shared" ca="1" si="4"/>
        <v>0</v>
      </c>
      <c r="F52" s="4" t="s">
        <v>119</v>
      </c>
      <c r="G52" s="4">
        <f t="shared" si="1"/>
        <v>2034</v>
      </c>
      <c r="H52" s="80" t="str">
        <f t="shared" si="2"/>
        <v>Spring, 2034</v>
      </c>
      <c r="I52" s="4">
        <f t="shared" si="22"/>
        <v>32</v>
      </c>
      <c r="J52" s="4">
        <f t="shared" ca="1" si="17"/>
        <v>1</v>
      </c>
      <c r="K52" s="4">
        <f t="shared" ca="1" si="17"/>
        <v>0</v>
      </c>
    </row>
    <row r="53" spans="1:11" ht="12.75" customHeight="1">
      <c r="A53" s="4"/>
      <c r="B53" s="77" t="s">
        <v>166</v>
      </c>
      <c r="C53" s="78">
        <f t="shared" si="6"/>
        <v>49085</v>
      </c>
      <c r="D53" s="45">
        <f t="shared" ca="1" si="0"/>
        <v>1</v>
      </c>
      <c r="E53" s="79">
        <f t="shared" ca="1" si="4"/>
        <v>0</v>
      </c>
      <c r="F53" s="4" t="s">
        <v>121</v>
      </c>
      <c r="G53" s="4">
        <f t="shared" si="1"/>
        <v>2034</v>
      </c>
      <c r="H53" s="80" t="str">
        <f t="shared" si="2"/>
        <v>Summer, 2034</v>
      </c>
      <c r="I53" s="4">
        <f>I52</f>
        <v>32</v>
      </c>
      <c r="J53" s="4">
        <f t="shared" ca="1" si="17"/>
        <v>1</v>
      </c>
      <c r="K53" s="4">
        <f t="shared" ca="1" si="17"/>
        <v>0</v>
      </c>
    </row>
    <row r="54" spans="1:11" ht="12.75" customHeight="1">
      <c r="A54" s="4"/>
      <c r="B54" s="77" t="s">
        <v>167</v>
      </c>
      <c r="C54" s="78">
        <f t="shared" si="6"/>
        <v>49175</v>
      </c>
      <c r="D54" s="45">
        <f t="shared" ca="1" si="0"/>
        <v>1</v>
      </c>
      <c r="E54" s="79">
        <f t="shared" ca="1" si="4"/>
        <v>0</v>
      </c>
      <c r="F54" s="4" t="s">
        <v>117</v>
      </c>
      <c r="G54" s="4">
        <f t="shared" si="1"/>
        <v>2034</v>
      </c>
      <c r="H54" s="80" t="str">
        <f t="shared" si="2"/>
        <v>Fall, 2034</v>
      </c>
      <c r="I54" s="4">
        <f t="shared" ref="I54:I55" si="23">I53+1</f>
        <v>33</v>
      </c>
      <c r="J54" s="4">
        <f t="shared" ref="J54:K69" ca="1" si="24">D54</f>
        <v>1</v>
      </c>
      <c r="K54" s="4">
        <f t="shared" ca="1" si="24"/>
        <v>0</v>
      </c>
    </row>
    <row r="55" spans="1:11" ht="12.75" customHeight="1">
      <c r="A55" s="4"/>
      <c r="B55" s="77" t="s">
        <v>168</v>
      </c>
      <c r="C55" s="78">
        <f t="shared" si="6"/>
        <v>49319</v>
      </c>
      <c r="D55" s="45">
        <f t="shared" ca="1" si="0"/>
        <v>1</v>
      </c>
      <c r="E55" s="79">
        <f t="shared" ca="1" si="4"/>
        <v>0</v>
      </c>
      <c r="F55" s="4" t="s">
        <v>119</v>
      </c>
      <c r="G55" s="4">
        <f t="shared" si="1"/>
        <v>2035</v>
      </c>
      <c r="H55" s="80" t="str">
        <f t="shared" si="2"/>
        <v>Spring, 2035</v>
      </c>
      <c r="I55" s="4">
        <f t="shared" si="23"/>
        <v>34</v>
      </c>
      <c r="J55" s="4">
        <f t="shared" ca="1" si="24"/>
        <v>1</v>
      </c>
      <c r="K55" s="4">
        <f t="shared" ca="1" si="24"/>
        <v>0</v>
      </c>
    </row>
    <row r="56" spans="1:11" ht="12.75" customHeight="1">
      <c r="A56" s="4"/>
      <c r="B56" s="77" t="s">
        <v>169</v>
      </c>
      <c r="C56" s="78">
        <f t="shared" si="6"/>
        <v>49450</v>
      </c>
      <c r="D56" s="45">
        <f t="shared" ca="1" si="0"/>
        <v>1</v>
      </c>
      <c r="E56" s="79">
        <f t="shared" ca="1" si="4"/>
        <v>0</v>
      </c>
      <c r="F56" s="4" t="s">
        <v>121</v>
      </c>
      <c r="G56" s="4">
        <f t="shared" si="1"/>
        <v>2035</v>
      </c>
      <c r="H56" s="80" t="str">
        <f t="shared" si="2"/>
        <v>Summer, 2035</v>
      </c>
      <c r="I56" s="4">
        <f>I55</f>
        <v>34</v>
      </c>
      <c r="J56" s="4">
        <f t="shared" ca="1" si="24"/>
        <v>1</v>
      </c>
      <c r="K56" s="4">
        <f t="shared" ca="1" si="24"/>
        <v>0</v>
      </c>
    </row>
    <row r="57" spans="1:11" ht="12.75" customHeight="1">
      <c r="A57" s="4"/>
      <c r="B57" s="77" t="s">
        <v>170</v>
      </c>
      <c r="C57" s="78">
        <f t="shared" si="6"/>
        <v>49540</v>
      </c>
      <c r="D57" s="45">
        <f t="shared" ca="1" si="0"/>
        <v>1</v>
      </c>
      <c r="E57" s="79">
        <f t="shared" ca="1" si="4"/>
        <v>0</v>
      </c>
      <c r="F57" s="4" t="s">
        <v>117</v>
      </c>
      <c r="G57" s="4">
        <f t="shared" si="1"/>
        <v>2035</v>
      </c>
      <c r="H57" s="80" t="str">
        <f t="shared" si="2"/>
        <v>Fall, 2035</v>
      </c>
      <c r="I57" s="4">
        <f t="shared" ref="I57:I58" si="25">I56+1</f>
        <v>35</v>
      </c>
      <c r="J57" s="4">
        <f t="shared" ca="1" si="24"/>
        <v>1</v>
      </c>
      <c r="K57" s="4">
        <f t="shared" ca="1" si="24"/>
        <v>0</v>
      </c>
    </row>
    <row r="58" spans="1:11" ht="12.75" customHeight="1">
      <c r="A58" s="4"/>
      <c r="B58" s="77" t="s">
        <v>171</v>
      </c>
      <c r="C58" s="78">
        <f t="shared" si="6"/>
        <v>49684</v>
      </c>
      <c r="D58" s="45">
        <f t="shared" ca="1" si="0"/>
        <v>1</v>
      </c>
      <c r="E58" s="79">
        <f t="shared" ca="1" si="4"/>
        <v>0</v>
      </c>
      <c r="F58" s="4" t="s">
        <v>119</v>
      </c>
      <c r="G58" s="4">
        <f t="shared" si="1"/>
        <v>2036</v>
      </c>
      <c r="H58" s="80" t="str">
        <f t="shared" si="2"/>
        <v>Spring, 2036</v>
      </c>
      <c r="I58" s="4">
        <f t="shared" si="25"/>
        <v>36</v>
      </c>
      <c r="J58" s="4">
        <f t="shared" ca="1" si="24"/>
        <v>1</v>
      </c>
      <c r="K58" s="4">
        <f t="shared" ca="1" si="24"/>
        <v>0</v>
      </c>
    </row>
    <row r="59" spans="1:11" ht="12.75" customHeight="1">
      <c r="A59" s="4"/>
      <c r="B59" s="77" t="s">
        <v>172</v>
      </c>
      <c r="C59" s="78">
        <f t="shared" si="6"/>
        <v>49815</v>
      </c>
      <c r="D59" s="45">
        <f t="shared" ca="1" si="0"/>
        <v>1</v>
      </c>
      <c r="E59" s="79">
        <f t="shared" ca="1" si="4"/>
        <v>0</v>
      </c>
      <c r="F59" s="4" t="s">
        <v>121</v>
      </c>
      <c r="G59" s="4">
        <f t="shared" si="1"/>
        <v>2036</v>
      </c>
      <c r="H59" s="80" t="str">
        <f t="shared" si="2"/>
        <v>Summer, 2036</v>
      </c>
      <c r="I59" s="4">
        <f>I58</f>
        <v>36</v>
      </c>
      <c r="J59" s="4">
        <f t="shared" ca="1" si="24"/>
        <v>1</v>
      </c>
      <c r="K59" s="4">
        <f t="shared" ca="1" si="24"/>
        <v>0</v>
      </c>
    </row>
    <row r="60" spans="1:11" ht="12.75" customHeight="1">
      <c r="A60" s="4"/>
      <c r="B60" s="77" t="s">
        <v>173</v>
      </c>
      <c r="C60" s="78">
        <f t="shared" si="6"/>
        <v>49905</v>
      </c>
      <c r="D60" s="45">
        <f t="shared" ca="1" si="0"/>
        <v>1</v>
      </c>
      <c r="E60" s="79">
        <f t="shared" ca="1" si="4"/>
        <v>0</v>
      </c>
      <c r="F60" s="4" t="s">
        <v>117</v>
      </c>
      <c r="G60" s="4">
        <f t="shared" si="1"/>
        <v>2036</v>
      </c>
      <c r="H60" s="80" t="str">
        <f t="shared" si="2"/>
        <v>Fall, 2036</v>
      </c>
      <c r="I60" s="4">
        <f t="shared" ref="I60:I61" si="26">I59+1</f>
        <v>37</v>
      </c>
      <c r="J60" s="4">
        <f t="shared" ca="1" si="24"/>
        <v>1</v>
      </c>
      <c r="K60" s="4">
        <f t="shared" ca="1" si="24"/>
        <v>0</v>
      </c>
    </row>
    <row r="61" spans="1:11" ht="12.75" customHeight="1">
      <c r="A61" s="4"/>
      <c r="B61" s="77" t="s">
        <v>174</v>
      </c>
      <c r="C61" s="78">
        <f t="shared" si="6"/>
        <v>50049</v>
      </c>
      <c r="D61" s="45">
        <f t="shared" ca="1" si="0"/>
        <v>1</v>
      </c>
      <c r="E61" s="79">
        <f t="shared" ca="1" si="4"/>
        <v>0</v>
      </c>
      <c r="F61" s="4" t="s">
        <v>119</v>
      </c>
      <c r="G61" s="4">
        <f t="shared" si="1"/>
        <v>2037</v>
      </c>
      <c r="H61" s="80" t="str">
        <f t="shared" si="2"/>
        <v>Spring, 2037</v>
      </c>
      <c r="I61" s="4">
        <f t="shared" si="26"/>
        <v>38</v>
      </c>
      <c r="J61" s="4">
        <f t="shared" ca="1" si="24"/>
        <v>1</v>
      </c>
      <c r="K61" s="4">
        <f t="shared" ca="1" si="24"/>
        <v>0</v>
      </c>
    </row>
    <row r="62" spans="1:11" ht="12.75" customHeight="1">
      <c r="A62" s="4"/>
      <c r="B62" s="77" t="s">
        <v>175</v>
      </c>
      <c r="C62" s="78">
        <f t="shared" si="6"/>
        <v>50180</v>
      </c>
      <c r="D62" s="45">
        <f t="shared" ca="1" si="0"/>
        <v>1</v>
      </c>
      <c r="E62" s="79">
        <f t="shared" ca="1" si="4"/>
        <v>0</v>
      </c>
      <c r="F62" s="4" t="s">
        <v>121</v>
      </c>
      <c r="G62" s="4">
        <f t="shared" si="1"/>
        <v>2037</v>
      </c>
      <c r="H62" s="80" t="str">
        <f t="shared" si="2"/>
        <v>Summer, 2037</v>
      </c>
      <c r="I62" s="4">
        <f>I61</f>
        <v>38</v>
      </c>
      <c r="J62" s="4">
        <f t="shared" ca="1" si="24"/>
        <v>1</v>
      </c>
      <c r="K62" s="4">
        <f t="shared" ca="1" si="24"/>
        <v>0</v>
      </c>
    </row>
    <row r="63" spans="1:11" ht="12.75" customHeight="1">
      <c r="A63" s="4"/>
      <c r="B63" s="77" t="s">
        <v>176</v>
      </c>
      <c r="C63" s="78">
        <f t="shared" si="6"/>
        <v>50270</v>
      </c>
      <c r="D63" s="45">
        <f t="shared" ca="1" si="0"/>
        <v>1</v>
      </c>
      <c r="E63" s="79">
        <f t="shared" ca="1" si="4"/>
        <v>0</v>
      </c>
      <c r="F63" s="4" t="s">
        <v>117</v>
      </c>
      <c r="G63" s="4">
        <f t="shared" si="1"/>
        <v>2037</v>
      </c>
      <c r="H63" s="80" t="str">
        <f t="shared" si="2"/>
        <v>Fall, 2037</v>
      </c>
      <c r="I63" s="4">
        <f t="shared" ref="I63:I64" si="27">I62+1</f>
        <v>39</v>
      </c>
      <c r="J63" s="4">
        <f t="shared" ca="1" si="24"/>
        <v>1</v>
      </c>
      <c r="K63" s="4">
        <f t="shared" ca="1" si="24"/>
        <v>0</v>
      </c>
    </row>
    <row r="64" spans="1:11" ht="12.75" customHeight="1">
      <c r="A64" s="4"/>
      <c r="B64" s="77" t="s">
        <v>177</v>
      </c>
      <c r="C64" s="78">
        <f t="shared" si="6"/>
        <v>50414</v>
      </c>
      <c r="D64" s="45">
        <f t="shared" ca="1" si="0"/>
        <v>1</v>
      </c>
      <c r="E64" s="79">
        <f t="shared" ca="1" si="4"/>
        <v>0</v>
      </c>
      <c r="F64" s="4" t="s">
        <v>119</v>
      </c>
      <c r="G64" s="4">
        <f t="shared" si="1"/>
        <v>2038</v>
      </c>
      <c r="H64" s="80" t="str">
        <f t="shared" si="2"/>
        <v>Spring, 2038</v>
      </c>
      <c r="I64" s="4">
        <f t="shared" si="27"/>
        <v>40</v>
      </c>
      <c r="J64" s="4">
        <f t="shared" ca="1" si="24"/>
        <v>1</v>
      </c>
      <c r="K64" s="4">
        <f t="shared" ca="1" si="24"/>
        <v>0</v>
      </c>
    </row>
    <row r="65" spans="1:11" ht="12.75" customHeight="1">
      <c r="A65" s="4"/>
      <c r="B65" s="77" t="s">
        <v>178</v>
      </c>
      <c r="C65" s="78">
        <f t="shared" si="6"/>
        <v>50545</v>
      </c>
      <c r="D65" s="45">
        <f t="shared" ca="1" si="0"/>
        <v>1</v>
      </c>
      <c r="E65" s="79">
        <f t="shared" ca="1" si="4"/>
        <v>0</v>
      </c>
      <c r="F65" s="4" t="s">
        <v>121</v>
      </c>
      <c r="G65" s="4">
        <f t="shared" si="1"/>
        <v>2038</v>
      </c>
      <c r="H65" s="80" t="str">
        <f t="shared" si="2"/>
        <v>Summer, 2038</v>
      </c>
      <c r="I65" s="4">
        <f>I64</f>
        <v>40</v>
      </c>
      <c r="J65" s="4">
        <f t="shared" ca="1" si="24"/>
        <v>1</v>
      </c>
      <c r="K65" s="4">
        <f t="shared" ca="1" si="24"/>
        <v>0</v>
      </c>
    </row>
    <row r="66" spans="1:11" ht="12.75" customHeight="1">
      <c r="A66" s="4"/>
      <c r="B66" s="77" t="s">
        <v>179</v>
      </c>
      <c r="C66" s="78">
        <f t="shared" si="6"/>
        <v>50635</v>
      </c>
      <c r="D66" s="45">
        <f t="shared" ca="1" si="0"/>
        <v>1</v>
      </c>
      <c r="E66" s="79">
        <f t="shared" ca="1" si="4"/>
        <v>0</v>
      </c>
      <c r="F66" s="4" t="s">
        <v>117</v>
      </c>
      <c r="G66" s="4">
        <f t="shared" si="1"/>
        <v>2038</v>
      </c>
      <c r="H66" s="80" t="str">
        <f t="shared" si="2"/>
        <v>Fall, 2038</v>
      </c>
      <c r="I66" s="4">
        <f t="shared" ref="I66:I67" si="28">I65+1</f>
        <v>41</v>
      </c>
      <c r="J66" s="4">
        <f t="shared" ca="1" si="24"/>
        <v>1</v>
      </c>
      <c r="K66" s="4">
        <f t="shared" ca="1" si="24"/>
        <v>0</v>
      </c>
    </row>
    <row r="67" spans="1:11" ht="12.75" customHeight="1">
      <c r="A67" s="4"/>
      <c r="B67" s="77" t="s">
        <v>180</v>
      </c>
      <c r="C67" s="78">
        <f t="shared" si="6"/>
        <v>50779</v>
      </c>
      <c r="D67" s="45">
        <f t="shared" ca="1" si="0"/>
        <v>1</v>
      </c>
      <c r="E67" s="79">
        <f t="shared" ca="1" si="4"/>
        <v>0</v>
      </c>
      <c r="F67" s="4" t="s">
        <v>119</v>
      </c>
      <c r="G67" s="4">
        <f t="shared" si="1"/>
        <v>2039</v>
      </c>
      <c r="H67" s="80" t="str">
        <f t="shared" si="2"/>
        <v>Spring, 2039</v>
      </c>
      <c r="I67" s="4">
        <f t="shared" si="28"/>
        <v>42</v>
      </c>
      <c r="J67" s="4">
        <f t="shared" ca="1" si="24"/>
        <v>1</v>
      </c>
      <c r="K67" s="4">
        <f t="shared" ca="1" si="24"/>
        <v>0</v>
      </c>
    </row>
    <row r="68" spans="1:11" ht="12.75" customHeight="1">
      <c r="A68" s="4"/>
      <c r="B68" s="77" t="s">
        <v>181</v>
      </c>
      <c r="C68" s="78">
        <f t="shared" si="6"/>
        <v>50910</v>
      </c>
      <c r="D68" s="45">
        <f t="shared" ca="1" si="0"/>
        <v>1</v>
      </c>
      <c r="E68" s="79">
        <f t="shared" ca="1" si="4"/>
        <v>0</v>
      </c>
      <c r="F68" s="4" t="s">
        <v>121</v>
      </c>
      <c r="G68" s="4">
        <f t="shared" si="1"/>
        <v>2039</v>
      </c>
      <c r="H68" s="80" t="str">
        <f t="shared" si="2"/>
        <v>Summer, 2039</v>
      </c>
      <c r="I68" s="4">
        <f>I67</f>
        <v>42</v>
      </c>
      <c r="J68" s="4">
        <f t="shared" ca="1" si="24"/>
        <v>1</v>
      </c>
      <c r="K68" s="4">
        <f t="shared" ca="1" si="24"/>
        <v>0</v>
      </c>
    </row>
    <row r="69" spans="1:11" ht="12.75" customHeight="1">
      <c r="A69" s="4"/>
      <c r="B69" s="77" t="s">
        <v>182</v>
      </c>
      <c r="C69" s="78">
        <f t="shared" si="6"/>
        <v>51000</v>
      </c>
      <c r="D69" s="45">
        <f t="shared" ca="1" si="0"/>
        <v>1</v>
      </c>
      <c r="E69" s="79">
        <f t="shared" ca="1" si="4"/>
        <v>0</v>
      </c>
      <c r="F69" s="4" t="s">
        <v>117</v>
      </c>
      <c r="G69" s="4">
        <f t="shared" si="1"/>
        <v>2039</v>
      </c>
      <c r="H69" s="80" t="str">
        <f t="shared" si="2"/>
        <v>Fall, 2039</v>
      </c>
      <c r="I69" s="4">
        <f t="shared" ref="I69:I70" si="29">I68+1</f>
        <v>43</v>
      </c>
      <c r="J69" s="4">
        <f t="shared" ca="1" si="24"/>
        <v>1</v>
      </c>
      <c r="K69" s="4">
        <f t="shared" ca="1" si="24"/>
        <v>0</v>
      </c>
    </row>
    <row r="70" spans="1:11" ht="12.75" customHeight="1">
      <c r="A70" s="4"/>
      <c r="B70" s="77" t="s">
        <v>183</v>
      </c>
      <c r="C70" s="78">
        <f t="shared" si="6"/>
        <v>51144</v>
      </c>
      <c r="D70" s="45">
        <f t="shared" ca="1" si="0"/>
        <v>1</v>
      </c>
      <c r="E70" s="79">
        <f t="shared" ca="1" si="4"/>
        <v>0</v>
      </c>
      <c r="F70" s="4" t="s">
        <v>119</v>
      </c>
      <c r="G70" s="4">
        <f t="shared" si="1"/>
        <v>2040</v>
      </c>
      <c r="H70" s="80" t="str">
        <f t="shared" si="2"/>
        <v>Spring, 2040</v>
      </c>
      <c r="I70" s="4">
        <f t="shared" si="29"/>
        <v>44</v>
      </c>
      <c r="J70" s="4">
        <f t="shared" ref="J70:K85" ca="1" si="30">D70</f>
        <v>1</v>
      </c>
      <c r="K70" s="4">
        <f t="shared" ca="1" si="30"/>
        <v>0</v>
      </c>
    </row>
    <row r="71" spans="1:11" ht="12.75" customHeight="1">
      <c r="A71" s="4"/>
      <c r="B71" s="77" t="s">
        <v>184</v>
      </c>
      <c r="C71" s="78">
        <f t="shared" si="6"/>
        <v>51275</v>
      </c>
      <c r="D71" s="45">
        <f t="shared" ca="1" si="0"/>
        <v>1</v>
      </c>
      <c r="E71" s="79">
        <f t="shared" ca="1" si="4"/>
        <v>0</v>
      </c>
      <c r="F71" s="4" t="s">
        <v>121</v>
      </c>
      <c r="G71" s="4">
        <f t="shared" si="1"/>
        <v>2040</v>
      </c>
      <c r="H71" s="80" t="str">
        <f t="shared" si="2"/>
        <v>Summer, 2040</v>
      </c>
      <c r="I71" s="4">
        <f>I70</f>
        <v>44</v>
      </c>
      <c r="J71" s="4">
        <f t="shared" ca="1" si="30"/>
        <v>1</v>
      </c>
      <c r="K71" s="4">
        <f t="shared" ca="1" si="30"/>
        <v>0</v>
      </c>
    </row>
    <row r="72" spans="1:11" ht="12.75" customHeight="1">
      <c r="A72" s="4"/>
      <c r="B72" s="77" t="s">
        <v>185</v>
      </c>
      <c r="C72" s="78">
        <f t="shared" si="6"/>
        <v>51365</v>
      </c>
      <c r="D72" s="45">
        <f t="shared" ca="1" si="0"/>
        <v>1</v>
      </c>
      <c r="E72" s="79">
        <f t="shared" ca="1" si="4"/>
        <v>0</v>
      </c>
      <c r="F72" s="4" t="s">
        <v>117</v>
      </c>
      <c r="G72" s="4">
        <f t="shared" si="1"/>
        <v>2040</v>
      </c>
      <c r="H72" s="80" t="str">
        <f t="shared" si="2"/>
        <v>Fall, 2040</v>
      </c>
      <c r="I72" s="4">
        <f t="shared" ref="I72:I73" si="31">I71+1</f>
        <v>45</v>
      </c>
      <c r="J72" s="4">
        <f t="shared" ca="1" si="30"/>
        <v>1</v>
      </c>
      <c r="K72" s="4">
        <f t="shared" ca="1" si="30"/>
        <v>0</v>
      </c>
    </row>
    <row r="73" spans="1:11" ht="12.75" customHeight="1">
      <c r="A73" s="4"/>
      <c r="B73" s="77" t="s">
        <v>186</v>
      </c>
      <c r="C73" s="78">
        <f t="shared" si="6"/>
        <v>51509</v>
      </c>
      <c r="D73" s="45">
        <f t="shared" ca="1" si="0"/>
        <v>1</v>
      </c>
      <c r="E73" s="79">
        <f t="shared" ca="1" si="4"/>
        <v>0</v>
      </c>
      <c r="F73" s="4" t="s">
        <v>119</v>
      </c>
      <c r="G73" s="4">
        <f t="shared" si="1"/>
        <v>2041</v>
      </c>
      <c r="H73" s="80" t="str">
        <f t="shared" si="2"/>
        <v>Spring, 2041</v>
      </c>
      <c r="I73" s="4">
        <f t="shared" si="31"/>
        <v>46</v>
      </c>
      <c r="J73" s="4">
        <f t="shared" ca="1" si="30"/>
        <v>1</v>
      </c>
      <c r="K73" s="4">
        <f t="shared" ca="1" si="30"/>
        <v>0</v>
      </c>
    </row>
    <row r="74" spans="1:11" ht="12.75" customHeight="1">
      <c r="A74" s="4"/>
      <c r="B74" s="77" t="s">
        <v>187</v>
      </c>
      <c r="C74" s="78">
        <f t="shared" ref="C74:C102" si="32">C71+365</f>
        <v>51640</v>
      </c>
      <c r="D74" s="45">
        <f t="shared" ca="1" si="0"/>
        <v>1</v>
      </c>
      <c r="E74" s="79">
        <f t="shared" ca="1" si="4"/>
        <v>0</v>
      </c>
      <c r="F74" s="4" t="s">
        <v>121</v>
      </c>
      <c r="G74" s="4">
        <f t="shared" si="1"/>
        <v>2041</v>
      </c>
      <c r="H74" s="80" t="str">
        <f t="shared" si="2"/>
        <v>Summer, 2041</v>
      </c>
      <c r="I74" s="4">
        <f>I73</f>
        <v>46</v>
      </c>
      <c r="J74" s="4">
        <f t="shared" ca="1" si="30"/>
        <v>1</v>
      </c>
      <c r="K74" s="4">
        <f t="shared" ca="1" si="30"/>
        <v>0</v>
      </c>
    </row>
    <row r="75" spans="1:11" ht="12.75" customHeight="1">
      <c r="A75" s="4"/>
      <c r="B75" s="77" t="s">
        <v>188</v>
      </c>
      <c r="C75" s="78">
        <f t="shared" si="32"/>
        <v>51730</v>
      </c>
      <c r="D75" s="45">
        <f t="shared" ca="1" si="0"/>
        <v>1</v>
      </c>
      <c r="E75" s="79">
        <f t="shared" ca="1" si="4"/>
        <v>0</v>
      </c>
      <c r="F75" s="4" t="s">
        <v>117</v>
      </c>
      <c r="G75" s="4">
        <f t="shared" si="1"/>
        <v>2041</v>
      </c>
      <c r="H75" s="80" t="str">
        <f t="shared" si="2"/>
        <v>Fall, 2041</v>
      </c>
      <c r="I75" s="4">
        <f t="shared" ref="I75:I76" si="33">I74+1</f>
        <v>47</v>
      </c>
      <c r="J75" s="4">
        <f t="shared" ca="1" si="30"/>
        <v>1</v>
      </c>
      <c r="K75" s="4">
        <f t="shared" ca="1" si="30"/>
        <v>0</v>
      </c>
    </row>
    <row r="76" spans="1:11" ht="12.75" customHeight="1">
      <c r="A76" s="4"/>
      <c r="B76" s="77" t="s">
        <v>189</v>
      </c>
      <c r="C76" s="78">
        <f t="shared" si="32"/>
        <v>51874</v>
      </c>
      <c r="D76" s="45">
        <f t="shared" ca="1" si="0"/>
        <v>1</v>
      </c>
      <c r="E76" s="79">
        <f t="shared" ca="1" si="4"/>
        <v>0</v>
      </c>
      <c r="F76" s="4" t="s">
        <v>119</v>
      </c>
      <c r="G76" s="4">
        <f t="shared" si="1"/>
        <v>2042</v>
      </c>
      <c r="H76" s="80" t="str">
        <f t="shared" si="2"/>
        <v>Spring, 2042</v>
      </c>
      <c r="I76" s="4">
        <f t="shared" si="33"/>
        <v>48</v>
      </c>
      <c r="J76" s="4">
        <f t="shared" ca="1" si="30"/>
        <v>1</v>
      </c>
      <c r="K76" s="4">
        <f t="shared" ca="1" si="30"/>
        <v>0</v>
      </c>
    </row>
    <row r="77" spans="1:11" ht="12.75" customHeight="1">
      <c r="A77" s="4"/>
      <c r="B77" s="77" t="s">
        <v>190</v>
      </c>
      <c r="C77" s="78">
        <f t="shared" si="32"/>
        <v>52005</v>
      </c>
      <c r="D77" s="45">
        <f t="shared" ca="1" si="0"/>
        <v>1</v>
      </c>
      <c r="E77" s="79">
        <f t="shared" ca="1" si="4"/>
        <v>0</v>
      </c>
      <c r="F77" s="4" t="s">
        <v>121</v>
      </c>
      <c r="G77" s="4">
        <f t="shared" si="1"/>
        <v>2042</v>
      </c>
      <c r="H77" s="80" t="str">
        <f t="shared" si="2"/>
        <v>Summer, 2042</v>
      </c>
      <c r="I77" s="4">
        <f>I76</f>
        <v>48</v>
      </c>
      <c r="J77" s="4">
        <f t="shared" ca="1" si="30"/>
        <v>1</v>
      </c>
      <c r="K77" s="4">
        <f t="shared" ca="1" si="30"/>
        <v>0</v>
      </c>
    </row>
    <row r="78" spans="1:11" ht="12.75" customHeight="1">
      <c r="A78" s="4"/>
      <c r="B78" s="77" t="s">
        <v>191</v>
      </c>
      <c r="C78" s="78">
        <f t="shared" si="32"/>
        <v>52095</v>
      </c>
      <c r="D78" s="45">
        <f t="shared" ca="1" si="0"/>
        <v>1</v>
      </c>
      <c r="E78" s="79">
        <f t="shared" ca="1" si="4"/>
        <v>0</v>
      </c>
      <c r="F78" s="4" t="s">
        <v>117</v>
      </c>
      <c r="G78" s="4">
        <f t="shared" si="1"/>
        <v>2042</v>
      </c>
      <c r="H78" s="80" t="str">
        <f t="shared" si="2"/>
        <v>Fall, 2042</v>
      </c>
      <c r="I78" s="4">
        <f t="shared" ref="I78:I79" si="34">I77+1</f>
        <v>49</v>
      </c>
      <c r="J78" s="4">
        <f t="shared" ca="1" si="30"/>
        <v>1</v>
      </c>
      <c r="K78" s="4">
        <f t="shared" ca="1" si="30"/>
        <v>0</v>
      </c>
    </row>
    <row r="79" spans="1:11" ht="12.75" customHeight="1">
      <c r="A79" s="4"/>
      <c r="B79" s="77" t="s">
        <v>192</v>
      </c>
      <c r="C79" s="78">
        <f t="shared" si="32"/>
        <v>52239</v>
      </c>
      <c r="D79" s="45">
        <f t="shared" ca="1" si="0"/>
        <v>1</v>
      </c>
      <c r="E79" s="79">
        <f t="shared" ca="1" si="4"/>
        <v>0</v>
      </c>
      <c r="F79" s="4" t="s">
        <v>119</v>
      </c>
      <c r="G79" s="4">
        <f t="shared" si="1"/>
        <v>2043</v>
      </c>
      <c r="H79" s="80" t="str">
        <f t="shared" si="2"/>
        <v>Spring, 2043</v>
      </c>
      <c r="I79" s="4">
        <f t="shared" si="34"/>
        <v>50</v>
      </c>
      <c r="J79" s="4">
        <f t="shared" ca="1" si="30"/>
        <v>1</v>
      </c>
      <c r="K79" s="4">
        <f t="shared" ca="1" si="30"/>
        <v>0</v>
      </c>
    </row>
    <row r="80" spans="1:11" ht="12.75" customHeight="1">
      <c r="A80" s="4"/>
      <c r="B80" s="77" t="s">
        <v>193</v>
      </c>
      <c r="C80" s="78">
        <f t="shared" si="32"/>
        <v>52370</v>
      </c>
      <c r="D80" s="45">
        <f t="shared" ca="1" si="0"/>
        <v>1</v>
      </c>
      <c r="E80" s="79">
        <f t="shared" ca="1" si="4"/>
        <v>0</v>
      </c>
      <c r="F80" s="4" t="s">
        <v>121</v>
      </c>
      <c r="G80" s="4">
        <f t="shared" si="1"/>
        <v>2043</v>
      </c>
      <c r="H80" s="80" t="str">
        <f t="shared" si="2"/>
        <v>Summer, 2043</v>
      </c>
      <c r="I80" s="4">
        <f>I79</f>
        <v>50</v>
      </c>
      <c r="J80" s="4">
        <f t="shared" ca="1" si="30"/>
        <v>1</v>
      </c>
      <c r="K80" s="4">
        <f t="shared" ca="1" si="30"/>
        <v>0</v>
      </c>
    </row>
    <row r="81" spans="1:11" ht="12.75" customHeight="1">
      <c r="A81" s="4"/>
      <c r="B81" s="77" t="s">
        <v>194</v>
      </c>
      <c r="C81" s="78">
        <f t="shared" si="32"/>
        <v>52460</v>
      </c>
      <c r="D81" s="45">
        <f t="shared" ca="1" si="0"/>
        <v>1</v>
      </c>
      <c r="E81" s="79">
        <f t="shared" ca="1" si="4"/>
        <v>0</v>
      </c>
      <c r="F81" s="4" t="s">
        <v>117</v>
      </c>
      <c r="G81" s="4">
        <f t="shared" si="1"/>
        <v>2043</v>
      </c>
      <c r="H81" s="80" t="str">
        <f t="shared" si="2"/>
        <v>Fall, 2043</v>
      </c>
      <c r="I81" s="4">
        <f t="shared" ref="I81:I82" si="35">I80+1</f>
        <v>51</v>
      </c>
      <c r="J81" s="4">
        <f t="shared" ca="1" si="30"/>
        <v>1</v>
      </c>
      <c r="K81" s="4">
        <f t="shared" ca="1" si="30"/>
        <v>0</v>
      </c>
    </row>
    <row r="82" spans="1:11" ht="12.75" customHeight="1">
      <c r="A82" s="4"/>
      <c r="B82" s="77" t="s">
        <v>195</v>
      </c>
      <c r="C82" s="78">
        <f t="shared" si="32"/>
        <v>52604</v>
      </c>
      <c r="D82" s="45">
        <f t="shared" ca="1" si="0"/>
        <v>1</v>
      </c>
      <c r="E82" s="79">
        <f t="shared" ca="1" si="4"/>
        <v>0</v>
      </c>
      <c r="F82" s="4" t="s">
        <v>119</v>
      </c>
      <c r="G82" s="4">
        <f t="shared" si="1"/>
        <v>2044</v>
      </c>
      <c r="H82" s="80" t="str">
        <f t="shared" si="2"/>
        <v>Spring, 2044</v>
      </c>
      <c r="I82" s="4">
        <f t="shared" si="35"/>
        <v>52</v>
      </c>
      <c r="J82" s="4">
        <f t="shared" ca="1" si="30"/>
        <v>1</v>
      </c>
      <c r="K82" s="4">
        <f t="shared" ca="1" si="30"/>
        <v>0</v>
      </c>
    </row>
    <row r="83" spans="1:11" ht="12.75" customHeight="1">
      <c r="A83" s="4"/>
      <c r="B83" s="77" t="s">
        <v>196</v>
      </c>
      <c r="C83" s="78">
        <f t="shared" si="32"/>
        <v>52735</v>
      </c>
      <c r="D83" s="45">
        <f t="shared" ca="1" si="0"/>
        <v>1</v>
      </c>
      <c r="E83" s="79">
        <f t="shared" ca="1" si="4"/>
        <v>0</v>
      </c>
      <c r="F83" s="4" t="s">
        <v>121</v>
      </c>
      <c r="G83" s="4">
        <f t="shared" si="1"/>
        <v>2044</v>
      </c>
      <c r="H83" s="80" t="str">
        <f t="shared" si="2"/>
        <v>Summer, 2044</v>
      </c>
      <c r="I83" s="4">
        <f>I82</f>
        <v>52</v>
      </c>
      <c r="J83" s="4">
        <f t="shared" ca="1" si="30"/>
        <v>1</v>
      </c>
      <c r="K83" s="4">
        <f t="shared" ca="1" si="30"/>
        <v>0</v>
      </c>
    </row>
    <row r="84" spans="1:11" ht="12.75" customHeight="1">
      <c r="A84" s="4"/>
      <c r="B84" s="77" t="s">
        <v>197</v>
      </c>
      <c r="C84" s="78">
        <f t="shared" si="32"/>
        <v>52825</v>
      </c>
      <c r="D84" s="45">
        <f t="shared" ca="1" si="0"/>
        <v>1</v>
      </c>
      <c r="E84" s="79">
        <f t="shared" ca="1" si="4"/>
        <v>0</v>
      </c>
      <c r="F84" s="4" t="s">
        <v>117</v>
      </c>
      <c r="G84" s="4">
        <f t="shared" si="1"/>
        <v>2044</v>
      </c>
      <c r="H84" s="80" t="str">
        <f t="shared" si="2"/>
        <v>Fall, 2044</v>
      </c>
      <c r="I84" s="4">
        <f t="shared" ref="I84:I85" si="36">I83+1</f>
        <v>53</v>
      </c>
      <c r="J84" s="4">
        <f t="shared" ca="1" si="30"/>
        <v>1</v>
      </c>
      <c r="K84" s="4">
        <f t="shared" ca="1" si="30"/>
        <v>0</v>
      </c>
    </row>
    <row r="85" spans="1:11" ht="12.75" customHeight="1">
      <c r="A85" s="4"/>
      <c r="B85" s="77" t="s">
        <v>198</v>
      </c>
      <c r="C85" s="78">
        <f t="shared" si="32"/>
        <v>52969</v>
      </c>
      <c r="D85" s="45">
        <f t="shared" ca="1" si="0"/>
        <v>1</v>
      </c>
      <c r="E85" s="79">
        <f t="shared" ca="1" si="4"/>
        <v>0</v>
      </c>
      <c r="F85" s="4" t="s">
        <v>119</v>
      </c>
      <c r="G85" s="4">
        <f t="shared" si="1"/>
        <v>2045</v>
      </c>
      <c r="H85" s="80" t="str">
        <f t="shared" si="2"/>
        <v>Spring, 2045</v>
      </c>
      <c r="I85" s="4">
        <f t="shared" si="36"/>
        <v>54</v>
      </c>
      <c r="J85" s="4">
        <f t="shared" ca="1" si="30"/>
        <v>1</v>
      </c>
      <c r="K85" s="4">
        <f t="shared" ca="1" si="30"/>
        <v>0</v>
      </c>
    </row>
    <row r="86" spans="1:11" ht="12.75" customHeight="1">
      <c r="A86" s="4"/>
      <c r="B86" s="77" t="s">
        <v>199</v>
      </c>
      <c r="C86" s="78">
        <f t="shared" si="32"/>
        <v>53100</v>
      </c>
      <c r="D86" s="45">
        <f t="shared" ca="1" si="0"/>
        <v>1</v>
      </c>
      <c r="E86" s="79">
        <f t="shared" ca="1" si="4"/>
        <v>0</v>
      </c>
      <c r="F86" s="4" t="s">
        <v>121</v>
      </c>
      <c r="G86" s="4">
        <f t="shared" si="1"/>
        <v>2045</v>
      </c>
      <c r="H86" s="80" t="str">
        <f t="shared" si="2"/>
        <v>Summer, 2045</v>
      </c>
      <c r="I86" s="4">
        <f>I85</f>
        <v>54</v>
      </c>
      <c r="J86" s="4">
        <f t="shared" ref="J86:K101" ca="1" si="37">D86</f>
        <v>1</v>
      </c>
      <c r="K86" s="4">
        <f t="shared" ca="1" si="37"/>
        <v>0</v>
      </c>
    </row>
    <row r="87" spans="1:11" ht="12.75" customHeight="1">
      <c r="A87" s="4"/>
      <c r="B87" s="77" t="s">
        <v>200</v>
      </c>
      <c r="C87" s="78">
        <f t="shared" si="32"/>
        <v>53190</v>
      </c>
      <c r="D87" s="45">
        <f t="shared" ca="1" si="0"/>
        <v>1</v>
      </c>
      <c r="E87" s="79">
        <f t="shared" ca="1" si="4"/>
        <v>0</v>
      </c>
      <c r="F87" s="4" t="s">
        <v>117</v>
      </c>
      <c r="G87" s="4">
        <f t="shared" si="1"/>
        <v>2045</v>
      </c>
      <c r="H87" s="80" t="str">
        <f t="shared" si="2"/>
        <v>Fall, 2045</v>
      </c>
      <c r="I87" s="4">
        <f t="shared" ref="I87:I88" si="38">I86+1</f>
        <v>55</v>
      </c>
      <c r="J87" s="4">
        <f t="shared" ca="1" si="37"/>
        <v>1</v>
      </c>
      <c r="K87" s="4">
        <f t="shared" ca="1" si="37"/>
        <v>0</v>
      </c>
    </row>
    <row r="88" spans="1:11" ht="12.75" customHeight="1">
      <c r="A88" s="4"/>
      <c r="B88" s="77" t="s">
        <v>201</v>
      </c>
      <c r="C88" s="78">
        <f t="shared" si="32"/>
        <v>53334</v>
      </c>
      <c r="D88" s="45">
        <f t="shared" ca="1" si="0"/>
        <v>1</v>
      </c>
      <c r="E88" s="79">
        <f t="shared" ca="1" si="4"/>
        <v>0</v>
      </c>
      <c r="F88" s="4" t="s">
        <v>119</v>
      </c>
      <c r="G88" s="4">
        <f t="shared" si="1"/>
        <v>2046</v>
      </c>
      <c r="H88" s="80" t="str">
        <f t="shared" si="2"/>
        <v>Spring, 2046</v>
      </c>
      <c r="I88" s="4">
        <f t="shared" si="38"/>
        <v>56</v>
      </c>
      <c r="J88" s="4">
        <f t="shared" ca="1" si="37"/>
        <v>1</v>
      </c>
      <c r="K88" s="4">
        <f t="shared" ca="1" si="37"/>
        <v>0</v>
      </c>
    </row>
    <row r="89" spans="1:11" ht="12.75" customHeight="1">
      <c r="A89" s="4"/>
      <c r="B89" s="77" t="s">
        <v>202</v>
      </c>
      <c r="C89" s="78">
        <f t="shared" si="32"/>
        <v>53465</v>
      </c>
      <c r="D89" s="45">
        <f t="shared" ca="1" si="0"/>
        <v>1</v>
      </c>
      <c r="E89" s="79">
        <f t="shared" ca="1" si="4"/>
        <v>0</v>
      </c>
      <c r="F89" s="4" t="s">
        <v>121</v>
      </c>
      <c r="G89" s="4">
        <f t="shared" si="1"/>
        <v>2046</v>
      </c>
      <c r="H89" s="80" t="str">
        <f t="shared" si="2"/>
        <v>Summer, 2046</v>
      </c>
      <c r="I89" s="4">
        <f>I88</f>
        <v>56</v>
      </c>
      <c r="J89" s="4">
        <f t="shared" ca="1" si="37"/>
        <v>1</v>
      </c>
      <c r="K89" s="4">
        <f t="shared" ca="1" si="37"/>
        <v>0</v>
      </c>
    </row>
    <row r="90" spans="1:11" ht="12.75" customHeight="1">
      <c r="A90" s="4"/>
      <c r="B90" s="77" t="s">
        <v>203</v>
      </c>
      <c r="C90" s="78">
        <f t="shared" si="32"/>
        <v>53555</v>
      </c>
      <c r="D90" s="45">
        <f t="shared" ca="1" si="0"/>
        <v>1</v>
      </c>
      <c r="E90" s="79">
        <f t="shared" ca="1" si="4"/>
        <v>0</v>
      </c>
      <c r="F90" s="4" t="s">
        <v>117</v>
      </c>
      <c r="G90" s="4">
        <f t="shared" si="1"/>
        <v>2046</v>
      </c>
      <c r="H90" s="80" t="str">
        <f t="shared" si="2"/>
        <v>Fall, 2046</v>
      </c>
      <c r="I90" s="4">
        <f t="shared" ref="I90:I91" si="39">I89+1</f>
        <v>57</v>
      </c>
      <c r="J90" s="4">
        <f t="shared" ca="1" si="37"/>
        <v>1</v>
      </c>
      <c r="K90" s="4">
        <f t="shared" ca="1" si="37"/>
        <v>0</v>
      </c>
    </row>
    <row r="91" spans="1:11" ht="12.75" customHeight="1">
      <c r="A91" s="4"/>
      <c r="B91" s="77" t="s">
        <v>204</v>
      </c>
      <c r="C91" s="78">
        <f t="shared" si="32"/>
        <v>53699</v>
      </c>
      <c r="D91" s="45">
        <f t="shared" ca="1" si="0"/>
        <v>1</v>
      </c>
      <c r="E91" s="79">
        <f t="shared" ca="1" si="4"/>
        <v>0</v>
      </c>
      <c r="F91" s="4" t="s">
        <v>119</v>
      </c>
      <c r="G91" s="4">
        <f t="shared" si="1"/>
        <v>2047</v>
      </c>
      <c r="H91" s="80" t="str">
        <f t="shared" si="2"/>
        <v>Spring, 2047</v>
      </c>
      <c r="I91" s="4">
        <f t="shared" si="39"/>
        <v>58</v>
      </c>
      <c r="J91" s="4">
        <f t="shared" ca="1" si="37"/>
        <v>1</v>
      </c>
      <c r="K91" s="4">
        <f t="shared" ca="1" si="37"/>
        <v>0</v>
      </c>
    </row>
    <row r="92" spans="1:11" ht="12.75" customHeight="1">
      <c r="A92" s="4"/>
      <c r="B92" s="77" t="s">
        <v>205</v>
      </c>
      <c r="C92" s="78">
        <f t="shared" si="32"/>
        <v>53830</v>
      </c>
      <c r="D92" s="45">
        <f t="shared" ca="1" si="0"/>
        <v>1</v>
      </c>
      <c r="E92" s="79">
        <f t="shared" ca="1" si="4"/>
        <v>0</v>
      </c>
      <c r="F92" s="4" t="s">
        <v>121</v>
      </c>
      <c r="G92" s="4">
        <f t="shared" si="1"/>
        <v>2047</v>
      </c>
      <c r="H92" s="80" t="str">
        <f t="shared" si="2"/>
        <v>Summer, 2047</v>
      </c>
      <c r="I92" s="4">
        <f>I91</f>
        <v>58</v>
      </c>
      <c r="J92" s="4">
        <f t="shared" ca="1" si="37"/>
        <v>1</v>
      </c>
      <c r="K92" s="4">
        <f t="shared" ca="1" si="37"/>
        <v>0</v>
      </c>
    </row>
    <row r="93" spans="1:11" ht="12.75" customHeight="1">
      <c r="A93" s="4"/>
      <c r="B93" s="77" t="s">
        <v>206</v>
      </c>
      <c r="C93" s="78">
        <f t="shared" si="32"/>
        <v>53920</v>
      </c>
      <c r="D93" s="45">
        <f t="shared" ca="1" si="0"/>
        <v>1</v>
      </c>
      <c r="E93" s="79">
        <f t="shared" ca="1" si="4"/>
        <v>0</v>
      </c>
      <c r="F93" s="4" t="s">
        <v>117</v>
      </c>
      <c r="G93" s="4">
        <f t="shared" si="1"/>
        <v>2047</v>
      </c>
      <c r="H93" s="80" t="str">
        <f t="shared" si="2"/>
        <v>Fall, 2047</v>
      </c>
      <c r="I93" s="4">
        <f t="shared" ref="I93:I94" si="40">I92+1</f>
        <v>59</v>
      </c>
      <c r="J93" s="4">
        <f t="shared" ca="1" si="37"/>
        <v>1</v>
      </c>
      <c r="K93" s="4">
        <f t="shared" ca="1" si="37"/>
        <v>0</v>
      </c>
    </row>
    <row r="94" spans="1:11" ht="12.75" customHeight="1">
      <c r="A94" s="4"/>
      <c r="B94" s="77" t="s">
        <v>207</v>
      </c>
      <c r="C94" s="78">
        <f t="shared" si="32"/>
        <v>54064</v>
      </c>
      <c r="D94" s="45">
        <f t="shared" ca="1" si="0"/>
        <v>1</v>
      </c>
      <c r="E94" s="79">
        <f t="shared" ca="1" si="4"/>
        <v>0</v>
      </c>
      <c r="F94" s="4" t="s">
        <v>119</v>
      </c>
      <c r="G94" s="4">
        <f t="shared" si="1"/>
        <v>2048</v>
      </c>
      <c r="H94" s="80" t="str">
        <f t="shared" si="2"/>
        <v>Spring, 2048</v>
      </c>
      <c r="I94" s="4">
        <f t="shared" si="40"/>
        <v>60</v>
      </c>
      <c r="J94" s="4">
        <f t="shared" ca="1" si="37"/>
        <v>1</v>
      </c>
      <c r="K94" s="4">
        <f t="shared" ca="1" si="37"/>
        <v>0</v>
      </c>
    </row>
    <row r="95" spans="1:11" ht="12.75" customHeight="1">
      <c r="A95" s="4"/>
      <c r="B95" s="77" t="s">
        <v>208</v>
      </c>
      <c r="C95" s="78">
        <f t="shared" si="32"/>
        <v>54195</v>
      </c>
      <c r="D95" s="45">
        <f t="shared" ca="1" si="0"/>
        <v>1</v>
      </c>
      <c r="E95" s="79">
        <f t="shared" ca="1" si="4"/>
        <v>0</v>
      </c>
      <c r="F95" s="4" t="s">
        <v>121</v>
      </c>
      <c r="G95" s="4">
        <f t="shared" si="1"/>
        <v>2048</v>
      </c>
      <c r="H95" s="80" t="str">
        <f t="shared" si="2"/>
        <v>Summer, 2048</v>
      </c>
      <c r="I95" s="4">
        <f>I94</f>
        <v>60</v>
      </c>
      <c r="J95" s="4">
        <f t="shared" ca="1" si="37"/>
        <v>1</v>
      </c>
      <c r="K95" s="4">
        <f t="shared" ca="1" si="37"/>
        <v>0</v>
      </c>
    </row>
    <row r="96" spans="1:11" ht="12.75" customHeight="1">
      <c r="A96" s="4"/>
      <c r="B96" s="77" t="s">
        <v>209</v>
      </c>
      <c r="C96" s="78">
        <f t="shared" si="32"/>
        <v>54285</v>
      </c>
      <c r="D96" s="45">
        <f t="shared" ca="1" si="0"/>
        <v>1</v>
      </c>
      <c r="E96" s="79">
        <f t="shared" ca="1" si="4"/>
        <v>0</v>
      </c>
      <c r="F96" s="4" t="s">
        <v>117</v>
      </c>
      <c r="G96" s="4">
        <f t="shared" si="1"/>
        <v>2048</v>
      </c>
      <c r="H96" s="80" t="str">
        <f t="shared" si="2"/>
        <v>Fall, 2048</v>
      </c>
      <c r="I96" s="4">
        <f t="shared" ref="I96:I97" si="41">I95+1</f>
        <v>61</v>
      </c>
      <c r="J96" s="4">
        <f t="shared" ca="1" si="37"/>
        <v>1</v>
      </c>
      <c r="K96" s="4">
        <f t="shared" ca="1" si="37"/>
        <v>0</v>
      </c>
    </row>
    <row r="97" spans="1:11" ht="12.75" customHeight="1">
      <c r="A97" s="4"/>
      <c r="B97" s="77" t="s">
        <v>210</v>
      </c>
      <c r="C97" s="78">
        <f t="shared" si="32"/>
        <v>54429</v>
      </c>
      <c r="D97" s="45">
        <f t="shared" ca="1" si="0"/>
        <v>1</v>
      </c>
      <c r="E97" s="79">
        <f t="shared" ca="1" si="4"/>
        <v>0</v>
      </c>
      <c r="F97" s="4" t="s">
        <v>119</v>
      </c>
      <c r="G97" s="4">
        <f t="shared" si="1"/>
        <v>2049</v>
      </c>
      <c r="H97" s="80" t="str">
        <f t="shared" si="2"/>
        <v>Spring, 2049</v>
      </c>
      <c r="I97" s="4">
        <f t="shared" si="41"/>
        <v>62</v>
      </c>
      <c r="J97" s="4">
        <f t="shared" ca="1" si="37"/>
        <v>1</v>
      </c>
      <c r="K97" s="4">
        <f t="shared" ca="1" si="37"/>
        <v>0</v>
      </c>
    </row>
    <row r="98" spans="1:11" ht="12.75" customHeight="1">
      <c r="A98" s="4"/>
      <c r="B98" s="77" t="s">
        <v>211</v>
      </c>
      <c r="C98" s="78">
        <f t="shared" si="32"/>
        <v>54560</v>
      </c>
      <c r="D98" s="45">
        <f t="shared" ca="1" si="0"/>
        <v>1</v>
      </c>
      <c r="E98" s="79">
        <f t="shared" ca="1" si="4"/>
        <v>0</v>
      </c>
      <c r="F98" s="4" t="s">
        <v>121</v>
      </c>
      <c r="G98" s="4">
        <f t="shared" si="1"/>
        <v>2049</v>
      </c>
      <c r="H98" s="80" t="str">
        <f t="shared" si="2"/>
        <v>Summer, 2049</v>
      </c>
      <c r="I98" s="4">
        <f>I97</f>
        <v>62</v>
      </c>
      <c r="J98" s="4">
        <f t="shared" ca="1" si="37"/>
        <v>1</v>
      </c>
      <c r="K98" s="4">
        <f t="shared" ca="1" si="37"/>
        <v>0</v>
      </c>
    </row>
    <row r="99" spans="1:11" ht="12.75" customHeight="1">
      <c r="A99" s="4"/>
      <c r="B99" s="77" t="s">
        <v>212</v>
      </c>
      <c r="C99" s="78">
        <f t="shared" si="32"/>
        <v>54650</v>
      </c>
      <c r="D99" s="45">
        <f t="shared" ca="1" si="0"/>
        <v>1</v>
      </c>
      <c r="E99" s="79">
        <f t="shared" ca="1" si="4"/>
        <v>0</v>
      </c>
      <c r="F99" s="4" t="s">
        <v>117</v>
      </c>
      <c r="G99" s="4">
        <f t="shared" si="1"/>
        <v>2049</v>
      </c>
      <c r="H99" s="80" t="str">
        <f t="shared" si="2"/>
        <v>Fall, 2049</v>
      </c>
      <c r="I99" s="4">
        <f t="shared" ref="I99:I100" si="42">I98+1</f>
        <v>63</v>
      </c>
      <c r="J99" s="4">
        <f t="shared" ca="1" si="37"/>
        <v>1</v>
      </c>
      <c r="K99" s="4">
        <f t="shared" ca="1" si="37"/>
        <v>0</v>
      </c>
    </row>
    <row r="100" spans="1:11" ht="12.75" customHeight="1">
      <c r="A100" s="4"/>
      <c r="B100" s="77" t="s">
        <v>213</v>
      </c>
      <c r="C100" s="78">
        <f t="shared" si="32"/>
        <v>54794</v>
      </c>
      <c r="D100" s="45">
        <f t="shared" ca="1" si="0"/>
        <v>1</v>
      </c>
      <c r="E100" s="79">
        <f t="shared" ca="1" si="4"/>
        <v>0</v>
      </c>
      <c r="F100" s="4" t="s">
        <v>119</v>
      </c>
      <c r="G100" s="4">
        <f t="shared" si="1"/>
        <v>2050</v>
      </c>
      <c r="H100" s="80" t="str">
        <f t="shared" si="2"/>
        <v>Spring, 2050</v>
      </c>
      <c r="I100" s="4">
        <f t="shared" si="42"/>
        <v>64</v>
      </c>
      <c r="J100" s="4">
        <f t="shared" ca="1" si="37"/>
        <v>1</v>
      </c>
      <c r="K100" s="4">
        <f t="shared" ca="1" si="37"/>
        <v>0</v>
      </c>
    </row>
    <row r="101" spans="1:11" ht="12.75" customHeight="1">
      <c r="A101" s="4"/>
      <c r="B101" s="77" t="s">
        <v>214</v>
      </c>
      <c r="C101" s="78">
        <f t="shared" si="32"/>
        <v>54925</v>
      </c>
      <c r="D101" s="45">
        <f t="shared" ca="1" si="0"/>
        <v>1</v>
      </c>
      <c r="E101" s="79">
        <f t="shared" ca="1" si="4"/>
        <v>0</v>
      </c>
      <c r="F101" s="4" t="s">
        <v>121</v>
      </c>
      <c r="G101" s="4">
        <f t="shared" si="1"/>
        <v>2050</v>
      </c>
      <c r="H101" s="80" t="str">
        <f t="shared" si="2"/>
        <v>Summer, 2050</v>
      </c>
      <c r="I101" s="4">
        <f>I100</f>
        <v>64</v>
      </c>
      <c r="J101" s="4">
        <f t="shared" ca="1" si="37"/>
        <v>1</v>
      </c>
      <c r="K101" s="4">
        <f t="shared" ca="1" si="37"/>
        <v>0</v>
      </c>
    </row>
    <row r="102" spans="1:11" ht="12.75" customHeight="1" thickBot="1">
      <c r="A102" s="4"/>
      <c r="B102" s="81" t="s">
        <v>215</v>
      </c>
      <c r="C102" s="82">
        <f t="shared" si="32"/>
        <v>55015</v>
      </c>
      <c r="D102" s="83">
        <f t="shared" ca="1" si="0"/>
        <v>1</v>
      </c>
      <c r="E102" s="84">
        <f t="shared" ca="1" si="4"/>
        <v>-1</v>
      </c>
      <c r="F102" s="4" t="s">
        <v>117</v>
      </c>
      <c r="G102" s="4">
        <f t="shared" si="1"/>
        <v>2050</v>
      </c>
      <c r="H102" s="85" t="str">
        <f t="shared" si="2"/>
        <v>Fall, 2050</v>
      </c>
      <c r="I102" s="4">
        <f>I101+1</f>
        <v>65</v>
      </c>
      <c r="J102" s="4">
        <f t="shared" ref="J102:K102" ca="1" si="43">D102</f>
        <v>1</v>
      </c>
      <c r="K102" s="4">
        <f t="shared" ca="1" si="43"/>
        <v>-1</v>
      </c>
    </row>
    <row r="103" spans="1:11" ht="12.75" customHeight="1">
      <c r="A103" s="4"/>
      <c r="B103" s="4"/>
      <c r="C103" s="4"/>
      <c r="D103" s="45"/>
      <c r="E103" s="45"/>
      <c r="F103" s="4"/>
      <c r="G103" s="4"/>
      <c r="H103" s="4"/>
      <c r="I103" s="4"/>
      <c r="J103" s="4"/>
      <c r="K103" s="4"/>
    </row>
    <row r="104" spans="1:11" ht="12.75" customHeight="1">
      <c r="A104" s="4"/>
      <c r="D104" s="45"/>
      <c r="E104" s="45"/>
      <c r="F104" s="4"/>
      <c r="G104" s="4"/>
      <c r="H104" s="4"/>
    </row>
    <row r="105" spans="1:11" ht="12.75" customHeight="1">
      <c r="A105" s="4"/>
      <c r="D105" s="45"/>
      <c r="E105" s="45"/>
      <c r="F105" s="4"/>
      <c r="G105" s="4"/>
      <c r="H105" s="4"/>
    </row>
    <row r="106" spans="1:11" ht="12.75" customHeight="1">
      <c r="A106" s="4"/>
      <c r="D106" s="45"/>
      <c r="E106" s="45"/>
      <c r="F106" s="4"/>
      <c r="G106" s="4"/>
      <c r="H106" s="4"/>
    </row>
    <row r="107" spans="1:11" ht="12.75" customHeight="1">
      <c r="A107" s="4"/>
      <c r="D107" s="45"/>
      <c r="E107" s="45"/>
      <c r="F107" s="4"/>
      <c r="G107" s="4"/>
      <c r="H107" s="4"/>
    </row>
    <row r="108" spans="1:11" ht="12.75" customHeight="1">
      <c r="A108" s="4"/>
      <c r="D108" s="45"/>
      <c r="E108" s="45"/>
      <c r="F108" s="4"/>
      <c r="G108" s="4"/>
      <c r="H108" s="4"/>
    </row>
    <row r="109" spans="1:11" ht="12.75" customHeight="1">
      <c r="A109" s="4"/>
      <c r="D109" s="45"/>
      <c r="E109" s="45"/>
      <c r="F109" s="4"/>
      <c r="G109" s="4"/>
      <c r="H109" s="4"/>
    </row>
    <row r="110" spans="1:11" ht="12.75" customHeight="1">
      <c r="A110" s="4"/>
      <c r="D110" s="45"/>
      <c r="E110" s="45"/>
      <c r="F110" s="4"/>
      <c r="G110" s="4"/>
      <c r="H110" s="4"/>
    </row>
    <row r="111" spans="1:11" ht="12.75" customHeight="1">
      <c r="A111" s="4"/>
      <c r="D111" s="45"/>
      <c r="E111" s="45"/>
      <c r="F111" s="4"/>
      <c r="G111" s="4"/>
      <c r="H111" s="4"/>
    </row>
    <row r="112" spans="1:11" ht="12.75" customHeight="1">
      <c r="A112" s="4"/>
      <c r="D112" s="45"/>
      <c r="E112" s="45"/>
      <c r="F112" s="4"/>
      <c r="G112" s="4"/>
      <c r="H112" s="4"/>
    </row>
    <row r="113" spans="1:8" ht="12.75" customHeight="1">
      <c r="A113" s="4"/>
      <c r="D113" s="45"/>
      <c r="E113" s="45"/>
      <c r="F113" s="4"/>
      <c r="G113" s="4"/>
      <c r="H113" s="4"/>
    </row>
    <row r="114" spans="1:8" ht="12.75" customHeight="1">
      <c r="A114" s="4"/>
      <c r="D114" s="45"/>
      <c r="E114" s="45"/>
      <c r="F114" s="4"/>
      <c r="G114" s="4"/>
      <c r="H114" s="4"/>
    </row>
    <row r="115" spans="1:8" ht="12.75" customHeight="1">
      <c r="A115" s="4"/>
      <c r="D115" s="45"/>
      <c r="E115" s="45"/>
      <c r="F115" s="4"/>
      <c r="G115" s="4"/>
      <c r="H115" s="4"/>
    </row>
    <row r="116" spans="1:8" ht="12.75" customHeight="1">
      <c r="A116" s="4"/>
      <c r="D116" s="45"/>
      <c r="E116" s="45"/>
      <c r="F116" s="4"/>
      <c r="G116" s="4"/>
      <c r="H116" s="4"/>
    </row>
    <row r="117" spans="1:8" ht="12.75" customHeight="1">
      <c r="A117" s="4"/>
      <c r="D117" s="45"/>
      <c r="E117" s="45"/>
      <c r="F117" s="4"/>
      <c r="G117" s="4"/>
      <c r="H117" s="4"/>
    </row>
    <row r="118" spans="1:8" ht="12.75" customHeight="1">
      <c r="A118" s="4"/>
      <c r="D118" s="45"/>
      <c r="E118" s="45"/>
      <c r="F118" s="4"/>
      <c r="G118" s="4"/>
      <c r="H118" s="4"/>
    </row>
    <row r="119" spans="1:8" ht="12.75" customHeight="1">
      <c r="A119" s="4"/>
      <c r="D119" s="45"/>
      <c r="E119" s="45"/>
      <c r="F119" s="4"/>
      <c r="G119" s="4"/>
      <c r="H119" s="4"/>
    </row>
    <row r="120" spans="1:8" ht="12.75" customHeight="1">
      <c r="A120" s="4"/>
      <c r="D120" s="45"/>
      <c r="E120" s="45"/>
      <c r="F120" s="4"/>
      <c r="G120" s="4"/>
      <c r="H120" s="4"/>
    </row>
    <row r="121" spans="1:8" ht="12.75" customHeight="1">
      <c r="A121" s="4"/>
      <c r="D121" s="45"/>
      <c r="E121" s="45"/>
      <c r="F121" s="4"/>
      <c r="G121" s="4"/>
      <c r="H121" s="4"/>
    </row>
    <row r="122" spans="1:8" ht="12.75" customHeight="1">
      <c r="A122" s="4"/>
      <c r="D122" s="45"/>
      <c r="E122" s="45"/>
      <c r="F122" s="4"/>
      <c r="G122" s="4"/>
      <c r="H122" s="4"/>
    </row>
    <row r="123" spans="1:8" ht="12.75" customHeight="1">
      <c r="A123" s="4"/>
      <c r="D123" s="45"/>
      <c r="E123" s="45"/>
      <c r="F123" s="4"/>
      <c r="G123" s="4"/>
      <c r="H123" s="4"/>
    </row>
    <row r="124" spans="1:8" ht="12.75" customHeight="1">
      <c r="A124" s="4"/>
      <c r="D124" s="45"/>
      <c r="E124" s="45"/>
      <c r="F124" s="4"/>
      <c r="G124" s="4"/>
      <c r="H124" s="4"/>
    </row>
    <row r="125" spans="1:8" ht="12.75" customHeight="1">
      <c r="A125" s="4"/>
      <c r="D125" s="45"/>
      <c r="E125" s="45"/>
      <c r="F125" s="4"/>
      <c r="G125" s="4"/>
      <c r="H125" s="4"/>
    </row>
    <row r="126" spans="1:8" ht="12.75" customHeight="1">
      <c r="A126" s="4"/>
      <c r="D126" s="45"/>
      <c r="E126" s="45"/>
      <c r="F126" s="4"/>
      <c r="G126" s="4"/>
      <c r="H126" s="4"/>
    </row>
    <row r="127" spans="1:8" ht="12.75" customHeight="1">
      <c r="A127" s="4"/>
      <c r="D127" s="45"/>
      <c r="E127" s="45"/>
      <c r="F127" s="4"/>
      <c r="G127" s="4"/>
      <c r="H127" s="4"/>
    </row>
    <row r="128" spans="1:8" ht="12.75" customHeight="1">
      <c r="A128" s="4"/>
      <c r="D128" s="45"/>
      <c r="E128" s="45"/>
      <c r="F128" s="4"/>
      <c r="G128" s="4"/>
      <c r="H128" s="4"/>
    </row>
    <row r="129" spans="1:8" ht="12.75" customHeight="1">
      <c r="A129" s="4"/>
      <c r="D129" s="45"/>
      <c r="E129" s="45"/>
      <c r="F129" s="4"/>
      <c r="G129" s="4"/>
      <c r="H129" s="4"/>
    </row>
    <row r="130" spans="1:8" ht="12.75" customHeight="1">
      <c r="A130" s="4"/>
      <c r="D130" s="45"/>
      <c r="E130" s="45"/>
      <c r="F130" s="4"/>
      <c r="G130" s="4"/>
      <c r="H130" s="4"/>
    </row>
    <row r="131" spans="1:8" ht="12.75" customHeight="1">
      <c r="A131" s="4"/>
      <c r="D131" s="45"/>
      <c r="E131" s="45"/>
      <c r="F131" s="4"/>
      <c r="G131" s="4"/>
      <c r="H131" s="4"/>
    </row>
    <row r="132" spans="1:8" ht="12.75" customHeight="1">
      <c r="A132" s="4"/>
      <c r="D132" s="45"/>
      <c r="E132" s="45"/>
      <c r="F132" s="4"/>
      <c r="G132" s="4"/>
      <c r="H132" s="4"/>
    </row>
    <row r="133" spans="1:8" ht="12.75" customHeight="1">
      <c r="A133" s="4"/>
      <c r="D133" s="45"/>
      <c r="E133" s="45"/>
      <c r="F133" s="4"/>
      <c r="G133" s="4"/>
      <c r="H133" s="4"/>
    </row>
    <row r="134" spans="1:8" ht="12.75" customHeight="1">
      <c r="A134" s="4"/>
      <c r="D134" s="45"/>
      <c r="E134" s="45"/>
      <c r="F134" s="4"/>
      <c r="G134" s="4"/>
      <c r="H134" s="4"/>
    </row>
    <row r="135" spans="1:8" ht="12.75" customHeight="1">
      <c r="A135" s="4"/>
      <c r="D135" s="45"/>
      <c r="E135" s="45"/>
      <c r="F135" s="4"/>
      <c r="G135" s="4"/>
      <c r="H135" s="4"/>
    </row>
    <row r="136" spans="1:8" ht="12.75" customHeight="1">
      <c r="A136" s="4"/>
      <c r="D136" s="45"/>
      <c r="E136" s="45"/>
      <c r="F136" s="4"/>
      <c r="G136" s="4"/>
      <c r="H136" s="4"/>
    </row>
    <row r="137" spans="1:8" ht="12.75" customHeight="1">
      <c r="A137" s="4"/>
      <c r="D137" s="45"/>
      <c r="E137" s="45"/>
      <c r="F137" s="4"/>
      <c r="G137" s="4"/>
      <c r="H137" s="4"/>
    </row>
    <row r="138" spans="1:8" ht="12.75" customHeight="1">
      <c r="A138" s="4"/>
      <c r="D138" s="45"/>
      <c r="E138" s="45"/>
      <c r="F138" s="4"/>
      <c r="G138" s="4"/>
      <c r="H138" s="4"/>
    </row>
    <row r="139" spans="1:8" ht="12.75" customHeight="1">
      <c r="A139" s="4"/>
      <c r="D139" s="45"/>
      <c r="E139" s="45"/>
      <c r="F139" s="4"/>
      <c r="G139" s="4"/>
      <c r="H139" s="4"/>
    </row>
    <row r="140" spans="1:8" ht="12.75" customHeight="1">
      <c r="A140" s="4"/>
      <c r="D140" s="45"/>
      <c r="E140" s="45"/>
      <c r="F140" s="4"/>
      <c r="G140" s="4"/>
      <c r="H140" s="4"/>
    </row>
    <row r="141" spans="1:8" ht="12.75" customHeight="1">
      <c r="A141" s="4"/>
      <c r="D141" s="45"/>
      <c r="E141" s="45"/>
      <c r="F141" s="4"/>
      <c r="G141" s="4"/>
      <c r="H141" s="4"/>
    </row>
    <row r="142" spans="1:8" ht="12.75" customHeight="1">
      <c r="A142" s="4"/>
      <c r="D142" s="45"/>
      <c r="E142" s="45"/>
      <c r="F142" s="4"/>
      <c r="G142" s="4"/>
      <c r="H142" s="4"/>
    </row>
    <row r="143" spans="1:8" ht="12.75" customHeight="1">
      <c r="A143" s="4"/>
      <c r="D143" s="45"/>
      <c r="E143" s="45"/>
      <c r="F143" s="4"/>
      <c r="G143" s="4"/>
      <c r="H143" s="4"/>
    </row>
    <row r="144" spans="1:8" ht="12.75" customHeight="1">
      <c r="A144" s="4"/>
      <c r="D144" s="45"/>
      <c r="E144" s="45"/>
      <c r="F144" s="4"/>
      <c r="G144" s="4"/>
      <c r="H144" s="4"/>
    </row>
    <row r="145" spans="1:8" ht="12.75" customHeight="1">
      <c r="A145" s="4"/>
      <c r="D145" s="45"/>
      <c r="E145" s="45"/>
      <c r="F145" s="4"/>
      <c r="G145" s="4"/>
      <c r="H145" s="4"/>
    </row>
    <row r="146" spans="1:8" ht="12.75" customHeight="1">
      <c r="A146" s="4"/>
      <c r="D146" s="45"/>
      <c r="E146" s="45"/>
      <c r="F146" s="4"/>
      <c r="G146" s="4"/>
      <c r="H146" s="4"/>
    </row>
    <row r="147" spans="1:8" ht="12.75" customHeight="1">
      <c r="A147" s="4"/>
      <c r="D147" s="45"/>
      <c r="E147" s="45"/>
      <c r="F147" s="4"/>
      <c r="G147" s="4"/>
      <c r="H147" s="4"/>
    </row>
    <row r="148" spans="1:8" ht="12.75" customHeight="1">
      <c r="A148" s="4"/>
      <c r="D148" s="45"/>
      <c r="E148" s="45"/>
      <c r="F148" s="4"/>
      <c r="G148" s="4"/>
      <c r="H148" s="4"/>
    </row>
    <row r="149" spans="1:8" ht="12.75" customHeight="1">
      <c r="A149" s="4"/>
      <c r="D149" s="45"/>
      <c r="E149" s="45"/>
      <c r="F149" s="4"/>
      <c r="G149" s="4"/>
      <c r="H149" s="4"/>
    </row>
    <row r="150" spans="1:8" ht="12.75" customHeight="1">
      <c r="A150" s="4"/>
      <c r="D150" s="45"/>
      <c r="E150" s="45"/>
      <c r="F150" s="4"/>
      <c r="G150" s="4"/>
      <c r="H150" s="4"/>
    </row>
    <row r="151" spans="1:8" ht="12.75" customHeight="1">
      <c r="A151" s="4"/>
      <c r="D151" s="45"/>
      <c r="E151" s="45"/>
      <c r="F151" s="4"/>
      <c r="G151" s="4"/>
      <c r="H151" s="4"/>
    </row>
    <row r="152" spans="1:8" ht="12.75" customHeight="1">
      <c r="A152" s="4"/>
      <c r="D152" s="45"/>
      <c r="E152" s="45"/>
      <c r="F152" s="4"/>
      <c r="G152" s="4"/>
      <c r="H152" s="4"/>
    </row>
    <row r="153" spans="1:8" ht="12.75" customHeight="1">
      <c r="A153" s="4"/>
      <c r="D153" s="45"/>
      <c r="E153" s="45"/>
      <c r="F153" s="4"/>
      <c r="G153" s="4"/>
      <c r="H153" s="4"/>
    </row>
    <row r="154" spans="1:8" ht="12.75" customHeight="1">
      <c r="A154" s="4"/>
      <c r="D154" s="45"/>
      <c r="E154" s="45"/>
      <c r="F154" s="4"/>
      <c r="G154" s="4"/>
      <c r="H154" s="4"/>
    </row>
    <row r="155" spans="1:8" ht="12.75" customHeight="1">
      <c r="A155" s="4"/>
      <c r="D155" s="45"/>
      <c r="E155" s="45"/>
      <c r="F155" s="4"/>
      <c r="G155" s="4"/>
      <c r="H155" s="4"/>
    </row>
    <row r="156" spans="1:8" ht="12.75" customHeight="1">
      <c r="A156" s="4"/>
      <c r="D156" s="45"/>
      <c r="E156" s="45"/>
      <c r="F156" s="4"/>
      <c r="G156" s="4"/>
      <c r="H156" s="4"/>
    </row>
    <row r="157" spans="1:8" ht="12.75" customHeight="1">
      <c r="A157" s="4"/>
      <c r="D157" s="45"/>
      <c r="E157" s="45"/>
      <c r="F157" s="4"/>
      <c r="G157" s="4"/>
      <c r="H157" s="4"/>
    </row>
    <row r="158" spans="1:8" ht="12.75" customHeight="1">
      <c r="A158" s="4"/>
      <c r="D158" s="45"/>
      <c r="E158" s="45"/>
      <c r="F158" s="4"/>
      <c r="G158" s="4"/>
      <c r="H158" s="4"/>
    </row>
    <row r="159" spans="1:8" ht="12.75" customHeight="1">
      <c r="A159" s="4"/>
      <c r="D159" s="45"/>
      <c r="E159" s="45"/>
      <c r="F159" s="4"/>
      <c r="G159" s="4"/>
      <c r="H159" s="4"/>
    </row>
    <row r="160" spans="1:8" ht="12.75" customHeight="1">
      <c r="A160" s="4"/>
      <c r="D160" s="45"/>
      <c r="E160" s="45"/>
      <c r="F160" s="4"/>
      <c r="G160" s="4"/>
      <c r="H160" s="4"/>
    </row>
    <row r="161" spans="1:8" ht="12.75" customHeight="1">
      <c r="A161" s="4"/>
      <c r="D161" s="45"/>
      <c r="E161" s="45"/>
      <c r="F161" s="4"/>
      <c r="G161" s="4"/>
      <c r="H161" s="4"/>
    </row>
    <row r="162" spans="1:8" ht="12.75" customHeight="1">
      <c r="A162" s="4"/>
      <c r="D162" s="45"/>
      <c r="E162" s="45"/>
      <c r="F162" s="4"/>
      <c r="G162" s="4"/>
      <c r="H162" s="4"/>
    </row>
    <row r="163" spans="1:8" ht="12.75" customHeight="1">
      <c r="A163" s="4"/>
      <c r="D163" s="45"/>
      <c r="E163" s="45"/>
      <c r="F163" s="4"/>
      <c r="G163" s="4"/>
      <c r="H163" s="4"/>
    </row>
    <row r="164" spans="1:8" ht="12.75" customHeight="1">
      <c r="A164" s="4"/>
      <c r="D164" s="45"/>
      <c r="E164" s="45"/>
      <c r="F164" s="4"/>
      <c r="G164" s="4"/>
      <c r="H164" s="4"/>
    </row>
    <row r="165" spans="1:8" ht="12.75" customHeight="1">
      <c r="A165" s="4"/>
      <c r="D165" s="45"/>
      <c r="E165" s="45"/>
      <c r="F165" s="4"/>
      <c r="G165" s="4"/>
      <c r="H165" s="4"/>
    </row>
    <row r="166" spans="1:8" ht="12.75" customHeight="1">
      <c r="A166" s="4"/>
      <c r="D166" s="45"/>
      <c r="E166" s="45"/>
      <c r="F166" s="4"/>
      <c r="G166" s="4"/>
      <c r="H166" s="4"/>
    </row>
    <row r="167" spans="1:8" ht="12.75" customHeight="1">
      <c r="A167" s="4"/>
      <c r="D167" s="45"/>
      <c r="E167" s="45"/>
      <c r="F167" s="4"/>
      <c r="G167" s="4"/>
      <c r="H167" s="4"/>
    </row>
    <row r="168" spans="1:8" ht="12.75" customHeight="1">
      <c r="A168" s="4"/>
      <c r="D168" s="45"/>
      <c r="E168" s="45"/>
      <c r="F168" s="4"/>
      <c r="G168" s="4"/>
      <c r="H168" s="4"/>
    </row>
    <row r="169" spans="1:8" ht="12.75" customHeight="1">
      <c r="A169" s="4"/>
      <c r="D169" s="45"/>
      <c r="E169" s="45"/>
      <c r="F169" s="4"/>
      <c r="G169" s="4"/>
      <c r="H169" s="4"/>
    </row>
    <row r="170" spans="1:8" ht="12.75" customHeight="1">
      <c r="A170" s="4"/>
      <c r="D170" s="45"/>
      <c r="E170" s="45"/>
      <c r="F170" s="4"/>
      <c r="G170" s="4"/>
      <c r="H170" s="4"/>
    </row>
    <row r="171" spans="1:8" ht="12.75" customHeight="1">
      <c r="A171" s="4"/>
      <c r="D171" s="45"/>
      <c r="E171" s="45"/>
      <c r="F171" s="4"/>
      <c r="G171" s="4"/>
      <c r="H171" s="4"/>
    </row>
    <row r="172" spans="1:8" ht="12.75" customHeight="1">
      <c r="A172" s="4"/>
      <c r="D172" s="45"/>
      <c r="E172" s="45"/>
      <c r="F172" s="4"/>
      <c r="G172" s="4"/>
      <c r="H172" s="4"/>
    </row>
    <row r="173" spans="1:8" ht="12.75" customHeight="1">
      <c r="A173" s="4"/>
      <c r="D173" s="45"/>
      <c r="E173" s="45"/>
      <c r="F173" s="4"/>
      <c r="G173" s="4"/>
      <c r="H173" s="4"/>
    </row>
    <row r="174" spans="1:8" ht="12.75" customHeight="1">
      <c r="A174" s="4"/>
      <c r="D174" s="45"/>
      <c r="E174" s="45"/>
      <c r="F174" s="4"/>
      <c r="G174" s="4"/>
      <c r="H174" s="4"/>
    </row>
    <row r="175" spans="1:8" ht="12.75" customHeight="1">
      <c r="A175" s="4"/>
      <c r="D175" s="45"/>
      <c r="E175" s="45"/>
      <c r="F175" s="4"/>
      <c r="G175" s="4"/>
      <c r="H175" s="4"/>
    </row>
    <row r="176" spans="1:8" ht="12.75" customHeight="1">
      <c r="A176" s="4"/>
      <c r="D176" s="45"/>
      <c r="E176" s="45"/>
      <c r="F176" s="4"/>
      <c r="G176" s="4"/>
      <c r="H176" s="4"/>
    </row>
    <row r="177" spans="1:8" ht="12.75" customHeight="1">
      <c r="A177" s="4"/>
      <c r="D177" s="45"/>
      <c r="E177" s="45"/>
      <c r="F177" s="4"/>
      <c r="G177" s="4"/>
      <c r="H177" s="4"/>
    </row>
    <row r="178" spans="1:8" ht="12.75" customHeight="1">
      <c r="A178" s="4"/>
      <c r="D178" s="45"/>
      <c r="E178" s="45"/>
      <c r="F178" s="4"/>
      <c r="G178" s="4"/>
      <c r="H178" s="4"/>
    </row>
    <row r="179" spans="1:8" ht="12.75" customHeight="1">
      <c r="A179" s="4"/>
      <c r="D179" s="45"/>
      <c r="E179" s="45"/>
      <c r="F179" s="4"/>
      <c r="G179" s="4"/>
      <c r="H179" s="4"/>
    </row>
    <row r="180" spans="1:8" ht="12.75" customHeight="1">
      <c r="A180" s="4"/>
      <c r="D180" s="45"/>
      <c r="E180" s="45"/>
      <c r="F180" s="4"/>
      <c r="G180" s="4"/>
      <c r="H180" s="4"/>
    </row>
    <row r="181" spans="1:8" ht="12.75" customHeight="1">
      <c r="A181" s="4"/>
      <c r="D181" s="45"/>
      <c r="E181" s="45"/>
      <c r="F181" s="4"/>
      <c r="G181" s="4"/>
      <c r="H181" s="4"/>
    </row>
    <row r="182" spans="1:8" ht="12.75" customHeight="1">
      <c r="A182" s="4"/>
      <c r="D182" s="45"/>
      <c r="E182" s="45"/>
      <c r="F182" s="4"/>
      <c r="G182" s="4"/>
      <c r="H182" s="4"/>
    </row>
    <row r="183" spans="1:8" ht="12.75" customHeight="1">
      <c r="A183" s="4"/>
      <c r="D183" s="45"/>
      <c r="E183" s="45"/>
      <c r="F183" s="4"/>
      <c r="G183" s="4"/>
      <c r="H183" s="4"/>
    </row>
    <row r="184" spans="1:8" ht="12.75" customHeight="1">
      <c r="A184" s="4"/>
      <c r="D184" s="45"/>
      <c r="E184" s="45"/>
      <c r="F184" s="4"/>
      <c r="G184" s="4"/>
      <c r="H184" s="4"/>
    </row>
    <row r="185" spans="1:8" ht="12.75" customHeight="1">
      <c r="A185" s="4"/>
      <c r="D185" s="45"/>
      <c r="E185" s="45"/>
      <c r="F185" s="4"/>
      <c r="G185" s="4"/>
      <c r="H185" s="4"/>
    </row>
    <row r="186" spans="1:8" ht="12.75" customHeight="1">
      <c r="A186" s="4"/>
      <c r="D186" s="45"/>
      <c r="E186" s="45"/>
      <c r="F186" s="4"/>
      <c r="G186" s="4"/>
      <c r="H186" s="4"/>
    </row>
    <row r="187" spans="1:8" ht="12.75" customHeight="1">
      <c r="A187" s="4"/>
      <c r="D187" s="45"/>
      <c r="E187" s="45"/>
      <c r="F187" s="4"/>
      <c r="G187" s="4"/>
      <c r="H187" s="4"/>
    </row>
    <row r="188" spans="1:8" ht="12.75" customHeight="1">
      <c r="A188" s="4"/>
      <c r="D188" s="45"/>
      <c r="E188" s="45"/>
      <c r="F188" s="4"/>
      <c r="G188" s="4"/>
      <c r="H188" s="4"/>
    </row>
    <row r="189" spans="1:8" ht="12.75" customHeight="1">
      <c r="A189" s="4"/>
      <c r="D189" s="45"/>
      <c r="E189" s="45"/>
      <c r="F189" s="4"/>
      <c r="G189" s="4"/>
      <c r="H189" s="4"/>
    </row>
    <row r="190" spans="1:8" ht="12.75" customHeight="1">
      <c r="A190" s="4"/>
      <c r="D190" s="45"/>
      <c r="E190" s="45"/>
      <c r="F190" s="4"/>
      <c r="G190" s="4"/>
      <c r="H190" s="4"/>
    </row>
    <row r="191" spans="1:8" ht="12.75" customHeight="1">
      <c r="A191" s="4"/>
      <c r="D191" s="45"/>
      <c r="E191" s="45"/>
      <c r="F191" s="4"/>
      <c r="G191" s="4"/>
      <c r="H191" s="4"/>
    </row>
    <row r="192" spans="1:8" ht="12.75" customHeight="1">
      <c r="A192" s="4"/>
      <c r="D192" s="45"/>
      <c r="E192" s="45"/>
      <c r="F192" s="4"/>
      <c r="G192" s="4"/>
      <c r="H192" s="4"/>
    </row>
    <row r="193" spans="1:8" ht="12.75" customHeight="1">
      <c r="A193" s="4"/>
      <c r="D193" s="45"/>
      <c r="E193" s="45"/>
      <c r="F193" s="4"/>
      <c r="G193" s="4"/>
      <c r="H193" s="4"/>
    </row>
    <row r="194" spans="1:8" ht="12.75" customHeight="1">
      <c r="A194" s="4"/>
      <c r="D194" s="45"/>
      <c r="E194" s="45"/>
      <c r="F194" s="4"/>
      <c r="G194" s="4"/>
      <c r="H194" s="4"/>
    </row>
    <row r="195" spans="1:8" ht="12.75" customHeight="1">
      <c r="A195" s="4"/>
      <c r="D195" s="45"/>
      <c r="E195" s="45"/>
      <c r="F195" s="4"/>
      <c r="G195" s="4"/>
      <c r="H195" s="4"/>
    </row>
    <row r="196" spans="1:8" ht="12.75" customHeight="1">
      <c r="A196" s="4"/>
      <c r="D196" s="45"/>
      <c r="E196" s="45"/>
      <c r="F196" s="4"/>
      <c r="G196" s="4"/>
      <c r="H196" s="4"/>
    </row>
    <row r="197" spans="1:8" ht="12.75" customHeight="1">
      <c r="A197" s="4"/>
      <c r="D197" s="45"/>
      <c r="E197" s="45"/>
      <c r="F197" s="4"/>
      <c r="G197" s="4"/>
      <c r="H197" s="4"/>
    </row>
    <row r="198" spans="1:8" ht="12.75" customHeight="1">
      <c r="A198" s="4"/>
      <c r="D198" s="45"/>
      <c r="E198" s="45"/>
      <c r="F198" s="4"/>
      <c r="G198" s="4"/>
      <c r="H198" s="4"/>
    </row>
    <row r="199" spans="1:8" ht="12.75" customHeight="1">
      <c r="A199" s="4"/>
      <c r="D199" s="45"/>
      <c r="E199" s="45"/>
      <c r="F199" s="4"/>
      <c r="G199" s="4"/>
      <c r="H199" s="4"/>
    </row>
    <row r="200" spans="1:8" ht="12.75" customHeight="1">
      <c r="A200" s="4"/>
      <c r="D200" s="45"/>
      <c r="E200" s="45"/>
      <c r="F200" s="4"/>
      <c r="G200" s="4"/>
      <c r="H200" s="4"/>
    </row>
    <row r="201" spans="1:8" ht="12.75" customHeight="1">
      <c r="A201" s="4"/>
      <c r="D201" s="45"/>
      <c r="E201" s="45"/>
      <c r="F201" s="4"/>
      <c r="G201" s="4"/>
      <c r="H201" s="4"/>
    </row>
    <row r="202" spans="1:8" ht="12.75" customHeight="1">
      <c r="A202" s="4"/>
      <c r="D202" s="45"/>
      <c r="E202" s="45"/>
      <c r="F202" s="4"/>
      <c r="G202" s="4"/>
      <c r="H202" s="4"/>
    </row>
    <row r="203" spans="1:8" ht="12.75" customHeight="1">
      <c r="A203" s="4"/>
      <c r="D203" s="45"/>
      <c r="E203" s="45"/>
      <c r="F203" s="4"/>
      <c r="G203" s="4"/>
      <c r="H203" s="4"/>
    </row>
    <row r="204" spans="1:8" ht="12.75" customHeight="1">
      <c r="A204" s="4"/>
      <c r="D204" s="45"/>
      <c r="E204" s="45"/>
      <c r="F204" s="4"/>
      <c r="G204" s="4"/>
      <c r="H204" s="4"/>
    </row>
    <row r="205" spans="1:8" ht="12.75" customHeight="1">
      <c r="A205" s="4"/>
      <c r="D205" s="45"/>
      <c r="E205" s="45"/>
      <c r="F205" s="4"/>
      <c r="G205" s="4"/>
      <c r="H205" s="4"/>
    </row>
    <row r="206" spans="1:8" ht="12.75" customHeight="1">
      <c r="A206" s="4"/>
      <c r="D206" s="45"/>
      <c r="E206" s="45"/>
      <c r="F206" s="4"/>
      <c r="G206" s="4"/>
      <c r="H206" s="4"/>
    </row>
    <row r="207" spans="1:8" ht="12.75" customHeight="1">
      <c r="A207" s="4"/>
      <c r="D207" s="45"/>
      <c r="E207" s="45"/>
      <c r="F207" s="4"/>
      <c r="G207" s="4"/>
      <c r="H207" s="4"/>
    </row>
    <row r="208" spans="1:8" ht="12.75" customHeight="1">
      <c r="A208" s="4"/>
      <c r="D208" s="45"/>
      <c r="E208" s="45"/>
      <c r="F208" s="4"/>
      <c r="G208" s="4"/>
      <c r="H208" s="4"/>
    </row>
    <row r="209" spans="1:8" ht="12.75" customHeight="1">
      <c r="A209" s="4"/>
      <c r="D209" s="45"/>
      <c r="E209" s="45"/>
      <c r="F209" s="4"/>
      <c r="G209" s="4"/>
      <c r="H209" s="4"/>
    </row>
    <row r="210" spans="1:8" ht="12.75" customHeight="1">
      <c r="A210" s="4"/>
      <c r="D210" s="45"/>
      <c r="E210" s="45"/>
      <c r="F210" s="4"/>
      <c r="G210" s="4"/>
      <c r="H210" s="4"/>
    </row>
    <row r="211" spans="1:8" ht="12.75" customHeight="1">
      <c r="A211" s="4"/>
      <c r="D211" s="45"/>
      <c r="E211" s="45"/>
      <c r="F211" s="4"/>
      <c r="G211" s="4"/>
      <c r="H211" s="4"/>
    </row>
    <row r="212" spans="1:8" ht="12.75" customHeight="1">
      <c r="A212" s="4"/>
      <c r="D212" s="45"/>
      <c r="E212" s="45"/>
      <c r="F212" s="4"/>
      <c r="G212" s="4"/>
      <c r="H212" s="4"/>
    </row>
    <row r="213" spans="1:8" ht="12.75" customHeight="1">
      <c r="A213" s="4"/>
      <c r="D213" s="45"/>
      <c r="E213" s="45"/>
      <c r="F213" s="4"/>
      <c r="G213" s="4"/>
      <c r="H213" s="4"/>
    </row>
    <row r="214" spans="1:8" ht="12.75" customHeight="1">
      <c r="A214" s="4"/>
      <c r="D214" s="45"/>
      <c r="E214" s="45"/>
      <c r="F214" s="4"/>
      <c r="G214" s="4"/>
      <c r="H214" s="4"/>
    </row>
    <row r="215" spans="1:8" ht="12.75" customHeight="1">
      <c r="A215" s="4"/>
      <c r="D215" s="45"/>
      <c r="E215" s="45"/>
      <c r="F215" s="4"/>
      <c r="G215" s="4"/>
      <c r="H215" s="4"/>
    </row>
    <row r="216" spans="1:8" ht="12.75" customHeight="1">
      <c r="A216" s="4"/>
      <c r="D216" s="45"/>
      <c r="E216" s="45"/>
      <c r="F216" s="4"/>
      <c r="G216" s="4"/>
      <c r="H216" s="4"/>
    </row>
    <row r="217" spans="1:8" ht="12.75" customHeight="1">
      <c r="A217" s="4"/>
      <c r="D217" s="45"/>
      <c r="E217" s="45"/>
      <c r="F217" s="4"/>
      <c r="G217" s="4"/>
      <c r="H217" s="4"/>
    </row>
    <row r="218" spans="1:8" ht="12.75" customHeight="1">
      <c r="A218" s="4"/>
      <c r="D218" s="45"/>
      <c r="E218" s="45"/>
      <c r="F218" s="4"/>
      <c r="G218" s="4"/>
      <c r="H218" s="4"/>
    </row>
    <row r="219" spans="1:8" ht="12.75" customHeight="1">
      <c r="A219" s="4"/>
      <c r="D219" s="45"/>
      <c r="E219" s="45"/>
      <c r="F219" s="4"/>
      <c r="G219" s="4"/>
      <c r="H219" s="4"/>
    </row>
    <row r="220" spans="1:8" ht="12.75" customHeight="1">
      <c r="A220" s="4"/>
      <c r="D220" s="45"/>
      <c r="E220" s="45"/>
      <c r="F220" s="4"/>
      <c r="G220" s="4"/>
      <c r="H220" s="4"/>
    </row>
    <row r="221" spans="1:8" ht="12.75" customHeight="1">
      <c r="A221" s="4"/>
      <c r="D221" s="45"/>
      <c r="E221" s="45"/>
      <c r="F221" s="4"/>
      <c r="G221" s="4"/>
      <c r="H221" s="4"/>
    </row>
    <row r="222" spans="1:8" ht="12.75" customHeight="1">
      <c r="A222" s="4"/>
      <c r="D222" s="45"/>
      <c r="E222" s="45"/>
      <c r="F222" s="4"/>
      <c r="G222" s="4"/>
      <c r="H222" s="4"/>
    </row>
    <row r="223" spans="1:8" ht="12.75" customHeight="1">
      <c r="A223" s="4"/>
      <c r="D223" s="45"/>
      <c r="E223" s="45"/>
      <c r="F223" s="4"/>
      <c r="G223" s="4"/>
      <c r="H223" s="4"/>
    </row>
    <row r="224" spans="1:8" ht="12.75" customHeight="1">
      <c r="A224" s="4"/>
      <c r="D224" s="45"/>
      <c r="E224" s="45"/>
      <c r="F224" s="4"/>
      <c r="G224" s="4"/>
      <c r="H224" s="4"/>
    </row>
    <row r="225" spans="1:8" ht="12.75" customHeight="1">
      <c r="A225" s="4"/>
      <c r="D225" s="45"/>
      <c r="E225" s="45"/>
      <c r="F225" s="4"/>
      <c r="G225" s="4"/>
      <c r="H225" s="4"/>
    </row>
    <row r="226" spans="1:8" ht="12.75" customHeight="1">
      <c r="A226" s="4"/>
      <c r="D226" s="45"/>
      <c r="E226" s="45"/>
      <c r="F226" s="4"/>
      <c r="G226" s="4"/>
      <c r="H226" s="4"/>
    </row>
    <row r="227" spans="1:8" ht="12.75" customHeight="1">
      <c r="A227" s="4"/>
      <c r="D227" s="45"/>
      <c r="E227" s="45"/>
      <c r="F227" s="4"/>
      <c r="G227" s="4"/>
      <c r="H227" s="4"/>
    </row>
    <row r="228" spans="1:8" ht="12.75" customHeight="1">
      <c r="A228" s="4"/>
      <c r="D228" s="45"/>
      <c r="E228" s="45"/>
      <c r="F228" s="4"/>
      <c r="G228" s="4"/>
      <c r="H228" s="4"/>
    </row>
    <row r="229" spans="1:8" ht="12.75" customHeight="1">
      <c r="A229" s="4"/>
      <c r="D229" s="45"/>
      <c r="E229" s="45"/>
      <c r="F229" s="4"/>
      <c r="G229" s="4"/>
      <c r="H229" s="4"/>
    </row>
    <row r="230" spans="1:8" ht="12.75" customHeight="1">
      <c r="A230" s="4"/>
      <c r="D230" s="45"/>
      <c r="E230" s="45"/>
      <c r="F230" s="4"/>
      <c r="G230" s="4"/>
      <c r="H230" s="4"/>
    </row>
    <row r="231" spans="1:8" ht="12.75" customHeight="1">
      <c r="A231" s="4"/>
      <c r="D231" s="45"/>
      <c r="E231" s="45"/>
      <c r="F231" s="4"/>
      <c r="G231" s="4"/>
      <c r="H231" s="4"/>
    </row>
    <row r="232" spans="1:8" ht="12.75" customHeight="1">
      <c r="A232" s="4"/>
      <c r="D232" s="45"/>
      <c r="E232" s="45"/>
      <c r="F232" s="4"/>
      <c r="G232" s="4"/>
      <c r="H232" s="4"/>
    </row>
    <row r="233" spans="1:8" ht="12.75" customHeight="1">
      <c r="A233" s="4"/>
      <c r="D233" s="45"/>
      <c r="E233" s="45"/>
      <c r="F233" s="4"/>
      <c r="G233" s="4"/>
      <c r="H233" s="4"/>
    </row>
    <row r="234" spans="1:8" ht="12.75" customHeight="1">
      <c r="A234" s="4"/>
      <c r="D234" s="45"/>
      <c r="E234" s="45"/>
      <c r="F234" s="4"/>
      <c r="G234" s="4"/>
      <c r="H234" s="4"/>
    </row>
    <row r="235" spans="1:8" ht="12.75" customHeight="1">
      <c r="A235" s="4"/>
      <c r="D235" s="45"/>
      <c r="E235" s="45"/>
      <c r="F235" s="4"/>
      <c r="G235" s="4"/>
      <c r="H235" s="4"/>
    </row>
    <row r="236" spans="1:8" ht="12.75" customHeight="1">
      <c r="A236" s="4"/>
      <c r="D236" s="45"/>
      <c r="E236" s="45"/>
      <c r="F236" s="4"/>
      <c r="G236" s="4"/>
      <c r="H236" s="4"/>
    </row>
    <row r="237" spans="1:8" ht="12.75" customHeight="1">
      <c r="A237" s="4"/>
      <c r="D237" s="45"/>
      <c r="E237" s="45"/>
      <c r="F237" s="4"/>
      <c r="G237" s="4"/>
      <c r="H237" s="4"/>
    </row>
    <row r="238" spans="1:8" ht="12.75" customHeight="1">
      <c r="A238" s="4"/>
      <c r="D238" s="45"/>
      <c r="E238" s="45"/>
      <c r="F238" s="4"/>
      <c r="G238" s="4"/>
      <c r="H238" s="4"/>
    </row>
    <row r="239" spans="1:8" ht="12.75" customHeight="1">
      <c r="A239" s="4"/>
      <c r="D239" s="45"/>
      <c r="E239" s="45"/>
      <c r="F239" s="4"/>
      <c r="G239" s="4"/>
      <c r="H239" s="4"/>
    </row>
    <row r="240" spans="1:8" ht="12.75" customHeight="1">
      <c r="A240" s="4"/>
      <c r="D240" s="45"/>
      <c r="E240" s="45"/>
      <c r="F240" s="4"/>
      <c r="G240" s="4"/>
      <c r="H240" s="4"/>
    </row>
    <row r="241" spans="1:8" ht="12.75" customHeight="1">
      <c r="A241" s="4"/>
      <c r="D241" s="45"/>
      <c r="E241" s="45"/>
      <c r="F241" s="4"/>
      <c r="G241" s="4"/>
      <c r="H241" s="4"/>
    </row>
    <row r="242" spans="1:8" ht="12.75" customHeight="1">
      <c r="A242" s="4"/>
      <c r="D242" s="45"/>
      <c r="E242" s="45"/>
      <c r="F242" s="4"/>
      <c r="G242" s="4"/>
      <c r="H242" s="4"/>
    </row>
    <row r="243" spans="1:8" ht="12.75" customHeight="1">
      <c r="A243" s="4"/>
      <c r="D243" s="45"/>
      <c r="E243" s="45"/>
      <c r="F243" s="4"/>
      <c r="G243" s="4"/>
      <c r="H243" s="4"/>
    </row>
    <row r="244" spans="1:8" ht="12.75" customHeight="1">
      <c r="A244" s="4"/>
      <c r="D244" s="45"/>
      <c r="E244" s="45"/>
      <c r="F244" s="4"/>
      <c r="G244" s="4"/>
      <c r="H244" s="4"/>
    </row>
    <row r="245" spans="1:8" ht="12.75" customHeight="1">
      <c r="A245" s="4"/>
      <c r="D245" s="45"/>
      <c r="E245" s="45"/>
      <c r="F245" s="4"/>
      <c r="G245" s="4"/>
      <c r="H245" s="4"/>
    </row>
    <row r="246" spans="1:8" ht="12.75" customHeight="1">
      <c r="A246" s="4"/>
      <c r="D246" s="45"/>
      <c r="E246" s="45"/>
      <c r="F246" s="4"/>
      <c r="G246" s="4"/>
      <c r="H246" s="4"/>
    </row>
    <row r="247" spans="1:8" ht="12.75" customHeight="1">
      <c r="A247" s="4"/>
      <c r="D247" s="45"/>
      <c r="E247" s="45"/>
      <c r="F247" s="4"/>
      <c r="G247" s="4"/>
      <c r="H247" s="4"/>
    </row>
    <row r="248" spans="1:8" ht="12.75" customHeight="1">
      <c r="A248" s="4"/>
      <c r="D248" s="45"/>
      <c r="E248" s="45"/>
      <c r="F248" s="4"/>
      <c r="G248" s="4"/>
      <c r="H248" s="4"/>
    </row>
    <row r="249" spans="1:8" ht="12.75" customHeight="1">
      <c r="A249" s="4"/>
      <c r="D249" s="45"/>
      <c r="E249" s="45"/>
      <c r="F249" s="4"/>
      <c r="G249" s="4"/>
      <c r="H249" s="4"/>
    </row>
    <row r="250" spans="1:8" ht="12.75" customHeight="1">
      <c r="A250" s="4"/>
      <c r="D250" s="45"/>
      <c r="E250" s="45"/>
      <c r="F250" s="4"/>
      <c r="G250" s="4"/>
      <c r="H250" s="4"/>
    </row>
    <row r="251" spans="1:8" ht="12.75" customHeight="1">
      <c r="A251" s="4"/>
      <c r="D251" s="45"/>
      <c r="E251" s="45"/>
      <c r="F251" s="4"/>
      <c r="G251" s="4"/>
      <c r="H251" s="4"/>
    </row>
    <row r="252" spans="1:8" ht="12.75" customHeight="1">
      <c r="A252" s="4"/>
      <c r="D252" s="45"/>
      <c r="E252" s="45"/>
      <c r="F252" s="4"/>
      <c r="G252" s="4"/>
      <c r="H252" s="4"/>
    </row>
    <row r="253" spans="1:8" ht="12.75" customHeight="1">
      <c r="A253" s="4"/>
      <c r="D253" s="45"/>
      <c r="E253" s="45"/>
      <c r="F253" s="4"/>
      <c r="G253" s="4"/>
      <c r="H253" s="4"/>
    </row>
    <row r="254" spans="1:8" ht="12.75" customHeight="1">
      <c r="A254" s="4"/>
      <c r="D254" s="45"/>
      <c r="E254" s="45"/>
      <c r="F254" s="4"/>
      <c r="G254" s="4"/>
      <c r="H254" s="4"/>
    </row>
    <row r="255" spans="1:8" ht="12.75" customHeight="1">
      <c r="A255" s="4"/>
      <c r="D255" s="45"/>
      <c r="E255" s="45"/>
      <c r="F255" s="4"/>
      <c r="G255" s="4"/>
      <c r="H255" s="4"/>
    </row>
    <row r="256" spans="1:8" ht="12.75" customHeight="1">
      <c r="A256" s="4"/>
      <c r="D256" s="45"/>
      <c r="E256" s="45"/>
      <c r="F256" s="4"/>
      <c r="G256" s="4"/>
      <c r="H256" s="4"/>
    </row>
    <row r="257" spans="1:8" ht="12.75" customHeight="1">
      <c r="A257" s="4"/>
      <c r="D257" s="45"/>
      <c r="E257" s="45"/>
      <c r="F257" s="4"/>
      <c r="G257" s="4"/>
      <c r="H257" s="4"/>
    </row>
    <row r="258" spans="1:8" ht="12.75" customHeight="1">
      <c r="A258" s="4"/>
      <c r="D258" s="45"/>
      <c r="E258" s="45"/>
      <c r="F258" s="4"/>
      <c r="G258" s="4"/>
      <c r="H258" s="4"/>
    </row>
    <row r="259" spans="1:8" ht="12.75" customHeight="1">
      <c r="A259" s="4"/>
      <c r="D259" s="45"/>
      <c r="E259" s="45"/>
      <c r="F259" s="4"/>
      <c r="G259" s="4"/>
      <c r="H259" s="4"/>
    </row>
    <row r="260" spans="1:8" ht="12.75" customHeight="1">
      <c r="A260" s="4"/>
      <c r="D260" s="45"/>
      <c r="E260" s="45"/>
      <c r="F260" s="4"/>
      <c r="G260" s="4"/>
      <c r="H260" s="4"/>
    </row>
    <row r="261" spans="1:8" ht="12.75" customHeight="1">
      <c r="A261" s="4"/>
      <c r="D261" s="45"/>
      <c r="E261" s="45"/>
      <c r="F261" s="4"/>
      <c r="G261" s="4"/>
      <c r="H261" s="4"/>
    </row>
    <row r="262" spans="1:8" ht="12.75" customHeight="1">
      <c r="A262" s="4"/>
      <c r="D262" s="45"/>
      <c r="E262" s="45"/>
      <c r="F262" s="4"/>
      <c r="G262" s="4"/>
      <c r="H262" s="4"/>
    </row>
    <row r="263" spans="1:8" ht="12.75" customHeight="1">
      <c r="A263" s="4"/>
      <c r="D263" s="45"/>
      <c r="E263" s="45"/>
      <c r="F263" s="4"/>
      <c r="G263" s="4"/>
      <c r="H263" s="4"/>
    </row>
    <row r="264" spans="1:8" ht="12.75" customHeight="1">
      <c r="A264" s="4"/>
      <c r="D264" s="45"/>
      <c r="E264" s="45"/>
      <c r="F264" s="4"/>
      <c r="G264" s="4"/>
      <c r="H264" s="4"/>
    </row>
    <row r="265" spans="1:8" ht="12.75" customHeight="1">
      <c r="A265" s="4"/>
      <c r="D265" s="45"/>
      <c r="E265" s="45"/>
      <c r="F265" s="4"/>
      <c r="G265" s="4"/>
      <c r="H265" s="4"/>
    </row>
    <row r="266" spans="1:8" ht="12.75" customHeight="1">
      <c r="A266" s="4"/>
      <c r="D266" s="45"/>
      <c r="E266" s="45"/>
      <c r="F266" s="4"/>
      <c r="G266" s="4"/>
      <c r="H266" s="4"/>
    </row>
    <row r="267" spans="1:8" ht="12.75" customHeight="1">
      <c r="A267" s="4"/>
      <c r="D267" s="45"/>
      <c r="E267" s="45"/>
      <c r="F267" s="4"/>
      <c r="G267" s="4"/>
      <c r="H267" s="4"/>
    </row>
    <row r="268" spans="1:8" ht="12.75" customHeight="1">
      <c r="A268" s="4"/>
      <c r="D268" s="45"/>
      <c r="E268" s="45"/>
      <c r="F268" s="4"/>
      <c r="G268" s="4"/>
      <c r="H268" s="4"/>
    </row>
    <row r="269" spans="1:8" ht="12.75" customHeight="1">
      <c r="A269" s="4"/>
      <c r="D269" s="45"/>
      <c r="E269" s="45"/>
      <c r="F269" s="4"/>
      <c r="G269" s="4"/>
      <c r="H269" s="4"/>
    </row>
    <row r="270" spans="1:8" ht="12.75" customHeight="1">
      <c r="A270" s="4"/>
      <c r="D270" s="45"/>
      <c r="E270" s="45"/>
      <c r="F270" s="4"/>
      <c r="G270" s="4"/>
      <c r="H270" s="4"/>
    </row>
    <row r="271" spans="1:8" ht="12.75" customHeight="1">
      <c r="A271" s="4"/>
      <c r="D271" s="45"/>
      <c r="E271" s="45"/>
      <c r="F271" s="4"/>
      <c r="G271" s="4"/>
      <c r="H271" s="4"/>
    </row>
    <row r="272" spans="1:8" ht="12.75" customHeight="1">
      <c r="A272" s="4"/>
      <c r="D272" s="45"/>
      <c r="E272" s="45"/>
      <c r="F272" s="4"/>
      <c r="G272" s="4"/>
      <c r="H272" s="4"/>
    </row>
    <row r="273" spans="1:8" ht="12.75" customHeight="1">
      <c r="A273" s="4"/>
      <c r="D273" s="45"/>
      <c r="E273" s="45"/>
      <c r="F273" s="4"/>
      <c r="G273" s="4"/>
      <c r="H273" s="4"/>
    </row>
    <row r="274" spans="1:8" ht="12.75" customHeight="1">
      <c r="A274" s="4"/>
      <c r="D274" s="45"/>
      <c r="E274" s="45"/>
      <c r="F274" s="4"/>
      <c r="G274" s="4"/>
      <c r="H274" s="4"/>
    </row>
    <row r="275" spans="1:8" ht="12.75" customHeight="1">
      <c r="A275" s="4"/>
      <c r="D275" s="45"/>
      <c r="E275" s="45"/>
      <c r="F275" s="4"/>
      <c r="G275" s="4"/>
      <c r="H275" s="4"/>
    </row>
    <row r="276" spans="1:8" ht="12.75" customHeight="1">
      <c r="A276" s="4"/>
      <c r="D276" s="45"/>
      <c r="E276" s="45"/>
      <c r="F276" s="4"/>
      <c r="G276" s="4"/>
      <c r="H276" s="4"/>
    </row>
    <row r="277" spans="1:8" ht="12.75" customHeight="1">
      <c r="A277" s="4"/>
      <c r="D277" s="45"/>
      <c r="E277" s="45"/>
      <c r="F277" s="4"/>
      <c r="G277" s="4"/>
      <c r="H277" s="4"/>
    </row>
    <row r="278" spans="1:8" ht="12.75" customHeight="1">
      <c r="A278" s="4"/>
      <c r="D278" s="45"/>
      <c r="E278" s="45"/>
      <c r="F278" s="4"/>
      <c r="G278" s="4"/>
      <c r="H278" s="4"/>
    </row>
    <row r="279" spans="1:8" ht="12.75" customHeight="1">
      <c r="A279" s="4"/>
      <c r="D279" s="45"/>
      <c r="E279" s="45"/>
      <c r="F279" s="4"/>
      <c r="G279" s="4"/>
      <c r="H279" s="4"/>
    </row>
    <row r="280" spans="1:8" ht="12.75" customHeight="1">
      <c r="A280" s="4"/>
      <c r="D280" s="45"/>
      <c r="E280" s="45"/>
      <c r="F280" s="4"/>
      <c r="G280" s="4"/>
      <c r="H280" s="4"/>
    </row>
    <row r="281" spans="1:8" ht="12.75" customHeight="1">
      <c r="A281" s="4"/>
      <c r="D281" s="45"/>
      <c r="E281" s="45"/>
      <c r="F281" s="4"/>
      <c r="G281" s="4"/>
      <c r="H281" s="4"/>
    </row>
    <row r="282" spans="1:8" ht="12.75" customHeight="1">
      <c r="A282" s="4"/>
      <c r="D282" s="45"/>
      <c r="E282" s="45"/>
      <c r="F282" s="4"/>
      <c r="G282" s="4"/>
      <c r="H282" s="4"/>
    </row>
    <row r="283" spans="1:8" ht="12.75" customHeight="1">
      <c r="A283" s="4"/>
      <c r="D283" s="45"/>
      <c r="E283" s="45"/>
      <c r="F283" s="4"/>
      <c r="G283" s="4"/>
      <c r="H283" s="4"/>
    </row>
    <row r="284" spans="1:8" ht="12.75" customHeight="1">
      <c r="A284" s="4"/>
      <c r="D284" s="45"/>
      <c r="E284" s="45"/>
      <c r="F284" s="4"/>
      <c r="G284" s="4"/>
      <c r="H284" s="4"/>
    </row>
    <row r="285" spans="1:8" ht="12.75" customHeight="1">
      <c r="A285" s="4"/>
      <c r="D285" s="45"/>
      <c r="E285" s="45"/>
      <c r="F285" s="4"/>
      <c r="G285" s="4"/>
      <c r="H285" s="4"/>
    </row>
    <row r="286" spans="1:8" ht="12.75" customHeight="1">
      <c r="A286" s="4"/>
      <c r="D286" s="45"/>
      <c r="E286" s="45"/>
      <c r="F286" s="4"/>
      <c r="G286" s="4"/>
      <c r="H286" s="4"/>
    </row>
    <row r="287" spans="1:8" ht="12.75" customHeight="1">
      <c r="A287" s="4"/>
      <c r="D287" s="45"/>
      <c r="E287" s="45"/>
      <c r="F287" s="4"/>
      <c r="G287" s="4"/>
      <c r="H287" s="4"/>
    </row>
    <row r="288" spans="1:8" ht="12.75" customHeight="1">
      <c r="A288" s="4"/>
      <c r="D288" s="45"/>
      <c r="E288" s="45"/>
      <c r="F288" s="4"/>
      <c r="G288" s="4"/>
      <c r="H288" s="4"/>
    </row>
    <row r="289" spans="1:8" ht="12.75" customHeight="1">
      <c r="A289" s="4"/>
      <c r="D289" s="45"/>
      <c r="E289" s="45"/>
      <c r="F289" s="4"/>
      <c r="G289" s="4"/>
      <c r="H289" s="4"/>
    </row>
    <row r="290" spans="1:8" ht="12.75" customHeight="1">
      <c r="A290" s="4"/>
      <c r="D290" s="45"/>
      <c r="E290" s="45"/>
      <c r="F290" s="4"/>
      <c r="G290" s="4"/>
      <c r="H290" s="4"/>
    </row>
    <row r="291" spans="1:8" ht="12.75" customHeight="1">
      <c r="A291" s="4"/>
      <c r="D291" s="45"/>
      <c r="E291" s="45"/>
      <c r="F291" s="4"/>
      <c r="G291" s="4"/>
      <c r="H291" s="4"/>
    </row>
    <row r="292" spans="1:8" ht="12.75" customHeight="1">
      <c r="A292" s="4"/>
      <c r="D292" s="45"/>
      <c r="E292" s="45"/>
      <c r="F292" s="4"/>
      <c r="G292" s="4"/>
      <c r="H292" s="4"/>
    </row>
    <row r="293" spans="1:8" ht="12.75" customHeight="1">
      <c r="A293" s="4"/>
      <c r="D293" s="45"/>
      <c r="E293" s="45"/>
      <c r="F293" s="4"/>
      <c r="G293" s="4"/>
      <c r="H293" s="4"/>
    </row>
    <row r="294" spans="1:8" ht="12.75" customHeight="1">
      <c r="A294" s="4"/>
      <c r="D294" s="45"/>
      <c r="E294" s="45"/>
      <c r="F294" s="4"/>
      <c r="G294" s="4"/>
      <c r="H294" s="4"/>
    </row>
    <row r="295" spans="1:8" ht="12.75" customHeight="1">
      <c r="A295" s="4"/>
      <c r="D295" s="45"/>
      <c r="E295" s="45"/>
      <c r="F295" s="4"/>
      <c r="G295" s="4"/>
      <c r="H295" s="4"/>
    </row>
    <row r="296" spans="1:8" ht="12.75" customHeight="1">
      <c r="A296" s="4"/>
      <c r="D296" s="45"/>
      <c r="E296" s="45"/>
      <c r="F296" s="4"/>
      <c r="G296" s="4"/>
      <c r="H296" s="4"/>
    </row>
    <row r="297" spans="1:8" ht="12.75" customHeight="1">
      <c r="A297" s="4"/>
      <c r="D297" s="45"/>
      <c r="E297" s="45"/>
      <c r="F297" s="4"/>
      <c r="G297" s="4"/>
      <c r="H297" s="4"/>
    </row>
    <row r="298" spans="1:8" ht="12.75" customHeight="1">
      <c r="A298" s="4"/>
      <c r="D298" s="45"/>
      <c r="E298" s="45"/>
      <c r="F298" s="4"/>
      <c r="G298" s="4"/>
      <c r="H298" s="4"/>
    </row>
    <row r="299" spans="1:8" ht="12.75" customHeight="1">
      <c r="A299" s="4"/>
      <c r="D299" s="45"/>
      <c r="E299" s="45"/>
      <c r="F299" s="4"/>
      <c r="G299" s="4"/>
      <c r="H299" s="4"/>
    </row>
    <row r="300" spans="1:8" ht="12.75" customHeight="1">
      <c r="A300" s="4"/>
      <c r="D300" s="45"/>
      <c r="E300" s="45"/>
      <c r="F300" s="4"/>
      <c r="G300" s="4"/>
      <c r="H300" s="4"/>
    </row>
    <row r="301" spans="1:8" ht="12.75" customHeight="1">
      <c r="A301" s="4"/>
      <c r="D301" s="45"/>
      <c r="E301" s="45"/>
      <c r="F301" s="4"/>
      <c r="G301" s="4"/>
      <c r="H301" s="4"/>
    </row>
    <row r="302" spans="1:8" ht="12.75" customHeight="1">
      <c r="A302" s="4"/>
      <c r="D302" s="45"/>
      <c r="E302" s="45"/>
      <c r="F302" s="4"/>
      <c r="G302" s="4"/>
      <c r="H302" s="4"/>
    </row>
    <row r="303" spans="1:8" ht="12.75" customHeight="1">
      <c r="A303" s="4"/>
      <c r="D303" s="45"/>
      <c r="E303" s="45"/>
      <c r="F303" s="4"/>
      <c r="G303" s="4"/>
      <c r="H303" s="4"/>
    </row>
    <row r="304" spans="1:8" ht="12.75" customHeight="1">
      <c r="A304" s="4"/>
      <c r="D304" s="45"/>
      <c r="E304" s="45"/>
      <c r="F304" s="4"/>
      <c r="G304" s="4"/>
      <c r="H304" s="4"/>
    </row>
    <row r="305" spans="1:8" ht="12.75" customHeight="1">
      <c r="A305" s="4"/>
      <c r="D305" s="45"/>
      <c r="E305" s="45"/>
      <c r="F305" s="4"/>
      <c r="G305" s="4"/>
      <c r="H305" s="4"/>
    </row>
    <row r="306" spans="1:8" ht="12.75" customHeight="1">
      <c r="A306" s="4"/>
      <c r="D306" s="45"/>
      <c r="E306" s="45"/>
      <c r="F306" s="4"/>
      <c r="G306" s="4"/>
      <c r="H306" s="4"/>
    </row>
    <row r="307" spans="1:8" ht="12.75" customHeight="1">
      <c r="A307" s="4"/>
      <c r="D307" s="45"/>
      <c r="E307" s="45"/>
      <c r="F307" s="4"/>
      <c r="G307" s="4"/>
      <c r="H307" s="4"/>
    </row>
    <row r="308" spans="1:8" ht="12.75" customHeight="1">
      <c r="A308" s="4"/>
      <c r="D308" s="45"/>
      <c r="E308" s="45"/>
      <c r="F308" s="4"/>
      <c r="G308" s="4"/>
      <c r="H308" s="4"/>
    </row>
    <row r="309" spans="1:8" ht="12.75" customHeight="1">
      <c r="A309" s="4"/>
      <c r="D309" s="45"/>
      <c r="E309" s="45"/>
      <c r="F309" s="4"/>
      <c r="G309" s="4"/>
      <c r="H309" s="4"/>
    </row>
    <row r="310" spans="1:8" ht="12.75" customHeight="1">
      <c r="A310" s="4"/>
      <c r="D310" s="45"/>
      <c r="E310" s="45"/>
      <c r="F310" s="4"/>
      <c r="G310" s="4"/>
      <c r="H310" s="4"/>
    </row>
    <row r="311" spans="1:8" ht="12.75" customHeight="1">
      <c r="A311" s="4"/>
      <c r="D311" s="45"/>
      <c r="E311" s="45"/>
      <c r="F311" s="4"/>
      <c r="G311" s="4"/>
      <c r="H311" s="4"/>
    </row>
    <row r="312" spans="1:8" ht="12.75" customHeight="1">
      <c r="A312" s="4"/>
      <c r="D312" s="45"/>
      <c r="E312" s="45"/>
      <c r="F312" s="4"/>
      <c r="G312" s="4"/>
      <c r="H312" s="4"/>
    </row>
    <row r="313" spans="1:8" ht="12.75" customHeight="1">
      <c r="A313" s="4"/>
      <c r="D313" s="45"/>
      <c r="E313" s="45"/>
      <c r="F313" s="4"/>
      <c r="G313" s="4"/>
      <c r="H313" s="4"/>
    </row>
    <row r="314" spans="1:8" ht="12.75" customHeight="1">
      <c r="A314" s="4"/>
      <c r="D314" s="45"/>
      <c r="E314" s="45"/>
      <c r="F314" s="4"/>
      <c r="G314" s="4"/>
      <c r="H314" s="4"/>
    </row>
    <row r="315" spans="1:8" ht="12.75" customHeight="1">
      <c r="A315" s="4"/>
      <c r="D315" s="45"/>
      <c r="E315" s="45"/>
      <c r="F315" s="4"/>
      <c r="G315" s="4"/>
      <c r="H315" s="4"/>
    </row>
    <row r="316" spans="1:8" ht="12.75" customHeight="1">
      <c r="A316" s="4"/>
      <c r="D316" s="45"/>
      <c r="E316" s="45"/>
      <c r="F316" s="4"/>
      <c r="G316" s="4"/>
      <c r="H316" s="4"/>
    </row>
    <row r="317" spans="1:8" ht="12.75" customHeight="1">
      <c r="A317" s="4"/>
      <c r="D317" s="45"/>
      <c r="E317" s="45"/>
      <c r="F317" s="4"/>
      <c r="G317" s="4"/>
      <c r="H317" s="4"/>
    </row>
    <row r="318" spans="1:8" ht="12.75" customHeight="1">
      <c r="A318" s="4"/>
      <c r="D318" s="45"/>
      <c r="E318" s="45"/>
      <c r="F318" s="4"/>
      <c r="G318" s="4"/>
      <c r="H318" s="4"/>
    </row>
    <row r="319" spans="1:8" ht="12.75" customHeight="1">
      <c r="A319" s="4"/>
      <c r="D319" s="45"/>
      <c r="E319" s="45"/>
      <c r="F319" s="4"/>
      <c r="G319" s="4"/>
      <c r="H319" s="4"/>
    </row>
    <row r="320" spans="1:8" ht="12.75" customHeight="1">
      <c r="A320" s="4"/>
      <c r="D320" s="45"/>
      <c r="E320" s="45"/>
      <c r="F320" s="4"/>
      <c r="G320" s="4"/>
      <c r="H320" s="4"/>
    </row>
    <row r="321" spans="1:8" ht="12.75" customHeight="1">
      <c r="A321" s="4"/>
      <c r="D321" s="45"/>
      <c r="E321" s="45"/>
      <c r="F321" s="4"/>
      <c r="G321" s="4"/>
      <c r="H321" s="4"/>
    </row>
    <row r="322" spans="1:8" ht="12.75" customHeight="1">
      <c r="A322" s="4"/>
      <c r="D322" s="45"/>
      <c r="E322" s="45"/>
      <c r="F322" s="4"/>
      <c r="G322" s="4"/>
      <c r="H322" s="4"/>
    </row>
    <row r="323" spans="1:8" ht="12.75" customHeight="1">
      <c r="A323" s="4"/>
      <c r="D323" s="45"/>
      <c r="E323" s="45"/>
      <c r="F323" s="4"/>
      <c r="G323" s="4"/>
      <c r="H323" s="4"/>
    </row>
    <row r="324" spans="1:8" ht="12.75" customHeight="1">
      <c r="A324" s="4"/>
      <c r="D324" s="45"/>
      <c r="E324" s="45"/>
      <c r="F324" s="4"/>
      <c r="G324" s="4"/>
      <c r="H324" s="4"/>
    </row>
    <row r="325" spans="1:8" ht="12.75" customHeight="1">
      <c r="A325" s="4"/>
      <c r="D325" s="45"/>
      <c r="E325" s="45"/>
      <c r="F325" s="4"/>
      <c r="G325" s="4"/>
      <c r="H325" s="4"/>
    </row>
    <row r="326" spans="1:8" ht="12.75" customHeight="1">
      <c r="A326" s="4"/>
      <c r="D326" s="45"/>
      <c r="E326" s="45"/>
      <c r="F326" s="4"/>
      <c r="G326" s="4"/>
      <c r="H326" s="4"/>
    </row>
    <row r="327" spans="1:8" ht="12.75" customHeight="1">
      <c r="A327" s="4"/>
      <c r="D327" s="45"/>
      <c r="E327" s="45"/>
      <c r="F327" s="4"/>
      <c r="G327" s="4"/>
      <c r="H327" s="4"/>
    </row>
    <row r="328" spans="1:8" ht="12.75" customHeight="1">
      <c r="A328" s="4"/>
      <c r="D328" s="45"/>
      <c r="E328" s="45"/>
      <c r="F328" s="4"/>
      <c r="G328" s="4"/>
      <c r="H328" s="4"/>
    </row>
    <row r="329" spans="1:8" ht="12.75" customHeight="1">
      <c r="A329" s="4"/>
      <c r="D329" s="45"/>
      <c r="E329" s="45"/>
      <c r="F329" s="4"/>
      <c r="G329" s="4"/>
      <c r="H329" s="4"/>
    </row>
    <row r="330" spans="1:8" ht="12.75" customHeight="1">
      <c r="A330" s="4"/>
      <c r="D330" s="45"/>
      <c r="E330" s="45"/>
      <c r="F330" s="4"/>
      <c r="G330" s="4"/>
      <c r="H330" s="4"/>
    </row>
    <row r="331" spans="1:8" ht="12.75" customHeight="1">
      <c r="A331" s="4"/>
      <c r="D331" s="45"/>
      <c r="E331" s="45"/>
      <c r="F331" s="4"/>
      <c r="G331" s="4"/>
      <c r="H331" s="4"/>
    </row>
    <row r="332" spans="1:8" ht="12.75" customHeight="1">
      <c r="A332" s="4"/>
      <c r="D332" s="45"/>
      <c r="E332" s="45"/>
      <c r="F332" s="4"/>
      <c r="G332" s="4"/>
      <c r="H332" s="4"/>
    </row>
    <row r="333" spans="1:8" ht="12.75" customHeight="1">
      <c r="A333" s="4"/>
      <c r="D333" s="45"/>
      <c r="E333" s="45"/>
      <c r="F333" s="4"/>
      <c r="G333" s="4"/>
      <c r="H333" s="4"/>
    </row>
    <row r="334" spans="1:8" ht="12.75" customHeight="1">
      <c r="A334" s="4"/>
      <c r="D334" s="45"/>
      <c r="E334" s="45"/>
      <c r="F334" s="4"/>
      <c r="G334" s="4"/>
      <c r="H334" s="4"/>
    </row>
    <row r="335" spans="1:8" ht="12.75" customHeight="1">
      <c r="A335" s="4"/>
      <c r="D335" s="45"/>
      <c r="E335" s="45"/>
      <c r="F335" s="4"/>
      <c r="G335" s="4"/>
      <c r="H335" s="4"/>
    </row>
    <row r="336" spans="1:8" ht="12.75" customHeight="1">
      <c r="A336" s="4"/>
      <c r="D336" s="45"/>
      <c r="E336" s="45"/>
      <c r="F336" s="4"/>
      <c r="G336" s="4"/>
      <c r="H336" s="4"/>
    </row>
    <row r="337" spans="1:8" ht="12.75" customHeight="1">
      <c r="A337" s="4"/>
      <c r="D337" s="45"/>
      <c r="E337" s="45"/>
      <c r="F337" s="4"/>
      <c r="G337" s="4"/>
      <c r="H337" s="4"/>
    </row>
    <row r="338" spans="1:8" ht="12.75" customHeight="1">
      <c r="A338" s="4"/>
      <c r="D338" s="45"/>
      <c r="E338" s="45"/>
      <c r="F338" s="4"/>
      <c r="G338" s="4"/>
      <c r="H338" s="4"/>
    </row>
    <row r="339" spans="1:8" ht="12.75" customHeight="1">
      <c r="A339" s="4"/>
      <c r="D339" s="45"/>
      <c r="E339" s="45"/>
      <c r="F339" s="4"/>
      <c r="G339" s="4"/>
      <c r="H339" s="4"/>
    </row>
    <row r="340" spans="1:8" ht="12.75" customHeight="1">
      <c r="A340" s="4"/>
      <c r="D340" s="45"/>
      <c r="E340" s="45"/>
      <c r="F340" s="4"/>
      <c r="G340" s="4"/>
      <c r="H340" s="4"/>
    </row>
    <row r="341" spans="1:8" ht="12.75" customHeight="1">
      <c r="A341" s="4"/>
      <c r="D341" s="45"/>
      <c r="E341" s="45"/>
      <c r="F341" s="4"/>
      <c r="G341" s="4"/>
      <c r="H341" s="4"/>
    </row>
    <row r="342" spans="1:8" ht="12.75" customHeight="1">
      <c r="A342" s="4"/>
      <c r="D342" s="45"/>
      <c r="E342" s="45"/>
      <c r="F342" s="4"/>
      <c r="G342" s="4"/>
      <c r="H342" s="4"/>
    </row>
    <row r="343" spans="1:8" ht="12.75" customHeight="1">
      <c r="A343" s="4"/>
      <c r="D343" s="45"/>
      <c r="E343" s="45"/>
      <c r="F343" s="4"/>
      <c r="G343" s="4"/>
      <c r="H343" s="4"/>
    </row>
    <row r="344" spans="1:8" ht="12.75" customHeight="1">
      <c r="A344" s="4"/>
      <c r="D344" s="45"/>
      <c r="E344" s="45"/>
      <c r="F344" s="4"/>
      <c r="G344" s="4"/>
      <c r="H344" s="4"/>
    </row>
    <row r="345" spans="1:8" ht="12.75" customHeight="1">
      <c r="A345" s="4"/>
      <c r="D345" s="45"/>
      <c r="E345" s="45"/>
      <c r="F345" s="4"/>
      <c r="G345" s="4"/>
      <c r="H345" s="4"/>
    </row>
    <row r="346" spans="1:8" ht="12.75" customHeight="1">
      <c r="A346" s="4"/>
      <c r="D346" s="45"/>
      <c r="E346" s="45"/>
      <c r="F346" s="4"/>
      <c r="G346" s="4"/>
      <c r="H346" s="4"/>
    </row>
    <row r="347" spans="1:8" ht="12.75" customHeight="1">
      <c r="A347" s="4"/>
      <c r="D347" s="45"/>
      <c r="E347" s="45"/>
      <c r="F347" s="4"/>
      <c r="G347" s="4"/>
      <c r="H347" s="4"/>
    </row>
    <row r="348" spans="1:8" ht="12.75" customHeight="1">
      <c r="A348" s="4"/>
      <c r="D348" s="45"/>
      <c r="E348" s="45"/>
      <c r="F348" s="4"/>
      <c r="G348" s="4"/>
      <c r="H348" s="4"/>
    </row>
    <row r="349" spans="1:8" ht="12.75" customHeight="1">
      <c r="A349" s="4"/>
      <c r="D349" s="45"/>
      <c r="E349" s="45"/>
      <c r="F349" s="4"/>
      <c r="G349" s="4"/>
      <c r="H349" s="4"/>
    </row>
    <row r="350" spans="1:8" ht="12.75" customHeight="1">
      <c r="A350" s="4"/>
      <c r="D350" s="45"/>
      <c r="E350" s="45"/>
      <c r="F350" s="4"/>
      <c r="G350" s="4"/>
      <c r="H350" s="4"/>
    </row>
    <row r="351" spans="1:8" ht="12.75" customHeight="1">
      <c r="A351" s="4"/>
      <c r="D351" s="45"/>
      <c r="E351" s="45"/>
      <c r="F351" s="4"/>
      <c r="G351" s="4"/>
      <c r="H351" s="4"/>
    </row>
    <row r="352" spans="1:8" ht="12.75" customHeight="1">
      <c r="A352" s="4"/>
      <c r="D352" s="45"/>
      <c r="E352" s="45"/>
      <c r="F352" s="4"/>
      <c r="G352" s="4"/>
      <c r="H352" s="4"/>
    </row>
    <row r="353" spans="1:8" ht="12.75" customHeight="1">
      <c r="A353" s="4"/>
      <c r="D353" s="45"/>
      <c r="E353" s="45"/>
      <c r="F353" s="4"/>
      <c r="G353" s="4"/>
      <c r="H353" s="4"/>
    </row>
    <row r="354" spans="1:8" ht="12.75" customHeight="1">
      <c r="A354" s="4"/>
      <c r="D354" s="45"/>
      <c r="E354" s="45"/>
      <c r="F354" s="4"/>
      <c r="G354" s="4"/>
      <c r="H354" s="4"/>
    </row>
    <row r="355" spans="1:8" ht="12.75" customHeight="1">
      <c r="A355" s="4"/>
      <c r="D355" s="45"/>
      <c r="E355" s="45"/>
      <c r="F355" s="4"/>
      <c r="G355" s="4"/>
      <c r="H355" s="4"/>
    </row>
    <row r="356" spans="1:8" ht="12.75" customHeight="1">
      <c r="A356" s="4"/>
      <c r="D356" s="45"/>
      <c r="E356" s="45"/>
      <c r="F356" s="4"/>
      <c r="G356" s="4"/>
      <c r="H356" s="4"/>
    </row>
    <row r="357" spans="1:8" ht="12.75" customHeight="1">
      <c r="A357" s="4"/>
      <c r="D357" s="45"/>
      <c r="E357" s="45"/>
      <c r="F357" s="4"/>
      <c r="G357" s="4"/>
      <c r="H357" s="4"/>
    </row>
    <row r="358" spans="1:8" ht="12.75" customHeight="1">
      <c r="A358" s="4"/>
      <c r="D358" s="45"/>
      <c r="E358" s="45"/>
      <c r="F358" s="4"/>
      <c r="G358" s="4"/>
      <c r="H358" s="4"/>
    </row>
    <row r="359" spans="1:8" ht="12.75" customHeight="1">
      <c r="A359" s="4"/>
      <c r="D359" s="45"/>
      <c r="E359" s="45"/>
      <c r="F359" s="4"/>
      <c r="G359" s="4"/>
      <c r="H359" s="4"/>
    </row>
    <row r="360" spans="1:8" ht="12.75" customHeight="1">
      <c r="A360" s="4"/>
      <c r="D360" s="45"/>
      <c r="E360" s="45"/>
      <c r="F360" s="4"/>
      <c r="G360" s="4"/>
      <c r="H360" s="4"/>
    </row>
    <row r="361" spans="1:8" ht="12.75" customHeight="1">
      <c r="A361" s="4"/>
      <c r="D361" s="45"/>
      <c r="E361" s="45"/>
      <c r="F361" s="4"/>
      <c r="G361" s="4"/>
      <c r="H361" s="4"/>
    </row>
    <row r="362" spans="1:8" ht="12.75" customHeight="1">
      <c r="A362" s="4"/>
      <c r="D362" s="45"/>
      <c r="E362" s="45"/>
      <c r="F362" s="4"/>
      <c r="G362" s="4"/>
      <c r="H362" s="4"/>
    </row>
    <row r="363" spans="1:8" ht="12.75" customHeight="1">
      <c r="A363" s="4"/>
      <c r="D363" s="45"/>
      <c r="E363" s="45"/>
      <c r="F363" s="4"/>
      <c r="G363" s="4"/>
      <c r="H363" s="4"/>
    </row>
    <row r="364" spans="1:8" ht="12.75" customHeight="1">
      <c r="A364" s="4"/>
      <c r="D364" s="45"/>
      <c r="E364" s="45"/>
      <c r="F364" s="4"/>
      <c r="G364" s="4"/>
      <c r="H364" s="4"/>
    </row>
    <row r="365" spans="1:8" ht="12.75" customHeight="1">
      <c r="A365" s="4"/>
      <c r="D365" s="45"/>
      <c r="E365" s="45"/>
      <c r="F365" s="4"/>
      <c r="G365" s="4"/>
      <c r="H365" s="4"/>
    </row>
    <row r="366" spans="1:8" ht="12.75" customHeight="1">
      <c r="A366" s="4"/>
      <c r="D366" s="45"/>
      <c r="E366" s="45"/>
      <c r="F366" s="4"/>
      <c r="G366" s="4"/>
      <c r="H366" s="4"/>
    </row>
    <row r="367" spans="1:8" ht="12.75" customHeight="1">
      <c r="A367" s="4"/>
      <c r="D367" s="45"/>
      <c r="E367" s="45"/>
      <c r="F367" s="4"/>
      <c r="G367" s="4"/>
      <c r="H367" s="4"/>
    </row>
    <row r="368" spans="1:8" ht="12.75" customHeight="1">
      <c r="A368" s="4"/>
      <c r="D368" s="45"/>
      <c r="E368" s="45"/>
      <c r="F368" s="4"/>
      <c r="G368" s="4"/>
      <c r="H368" s="4"/>
    </row>
    <row r="369" spans="1:8" ht="12.75" customHeight="1">
      <c r="A369" s="4"/>
      <c r="D369" s="45"/>
      <c r="E369" s="45"/>
      <c r="F369" s="4"/>
      <c r="G369" s="4"/>
      <c r="H369" s="4"/>
    </row>
    <row r="370" spans="1:8" ht="12.75" customHeight="1">
      <c r="A370" s="4"/>
      <c r="D370" s="45"/>
      <c r="E370" s="45"/>
      <c r="F370" s="4"/>
      <c r="G370" s="4"/>
      <c r="H370" s="4"/>
    </row>
    <row r="371" spans="1:8" ht="12.75" customHeight="1">
      <c r="A371" s="4"/>
      <c r="D371" s="45"/>
      <c r="E371" s="45"/>
      <c r="F371" s="4"/>
      <c r="G371" s="4"/>
      <c r="H371" s="4"/>
    </row>
    <row r="372" spans="1:8" ht="12.75" customHeight="1">
      <c r="A372" s="4"/>
      <c r="D372" s="45"/>
      <c r="E372" s="45"/>
      <c r="F372" s="4"/>
      <c r="G372" s="4"/>
      <c r="H372" s="4"/>
    </row>
    <row r="373" spans="1:8" ht="12.75" customHeight="1">
      <c r="A373" s="4"/>
      <c r="D373" s="45"/>
      <c r="E373" s="45"/>
      <c r="F373" s="4"/>
      <c r="G373" s="4"/>
      <c r="H373" s="4"/>
    </row>
    <row r="374" spans="1:8" ht="12.75" customHeight="1">
      <c r="A374" s="4"/>
      <c r="D374" s="45"/>
      <c r="E374" s="45"/>
      <c r="F374" s="4"/>
      <c r="G374" s="4"/>
      <c r="H374" s="4"/>
    </row>
    <row r="375" spans="1:8" ht="12.75" customHeight="1">
      <c r="A375" s="4"/>
      <c r="D375" s="45"/>
      <c r="E375" s="45"/>
      <c r="F375" s="4"/>
      <c r="G375" s="4"/>
      <c r="H375" s="4"/>
    </row>
    <row r="376" spans="1:8" ht="12.75" customHeight="1">
      <c r="A376" s="4"/>
      <c r="D376" s="45"/>
      <c r="E376" s="45"/>
      <c r="F376" s="4"/>
      <c r="G376" s="4"/>
      <c r="H376" s="4"/>
    </row>
    <row r="377" spans="1:8" ht="12.75" customHeight="1">
      <c r="A377" s="4"/>
      <c r="D377" s="45"/>
      <c r="E377" s="45"/>
      <c r="F377" s="4"/>
      <c r="G377" s="4"/>
      <c r="H377" s="4"/>
    </row>
    <row r="378" spans="1:8" ht="12.75" customHeight="1">
      <c r="A378" s="4"/>
      <c r="D378" s="45"/>
      <c r="E378" s="45"/>
      <c r="F378" s="4"/>
      <c r="G378" s="4"/>
      <c r="H378" s="4"/>
    </row>
    <row r="379" spans="1:8" ht="12.75" customHeight="1">
      <c r="A379" s="4"/>
      <c r="D379" s="45"/>
      <c r="E379" s="45"/>
      <c r="F379" s="4"/>
      <c r="G379" s="4"/>
      <c r="H379" s="4"/>
    </row>
    <row r="380" spans="1:8" ht="12.75" customHeight="1">
      <c r="A380" s="4"/>
      <c r="D380" s="45"/>
      <c r="E380" s="45"/>
      <c r="F380" s="4"/>
      <c r="G380" s="4"/>
      <c r="H380" s="4"/>
    </row>
    <row r="381" spans="1:8" ht="12.75" customHeight="1">
      <c r="A381" s="4"/>
      <c r="D381" s="45"/>
      <c r="E381" s="45"/>
      <c r="F381" s="4"/>
      <c r="G381" s="4"/>
      <c r="H381" s="4"/>
    </row>
    <row r="382" spans="1:8" ht="12.75" customHeight="1">
      <c r="A382" s="4"/>
      <c r="D382" s="45"/>
      <c r="E382" s="45"/>
      <c r="F382" s="4"/>
      <c r="G382" s="4"/>
      <c r="H382" s="4"/>
    </row>
    <row r="383" spans="1:8" ht="12.75" customHeight="1">
      <c r="A383" s="4"/>
      <c r="D383" s="45"/>
      <c r="E383" s="45"/>
      <c r="F383" s="4"/>
      <c r="G383" s="4"/>
      <c r="H383" s="4"/>
    </row>
    <row r="384" spans="1:8" ht="12.75" customHeight="1">
      <c r="A384" s="4"/>
      <c r="D384" s="45"/>
      <c r="E384" s="45"/>
      <c r="F384" s="4"/>
      <c r="G384" s="4"/>
      <c r="H384" s="4"/>
    </row>
    <row r="385" spans="1:8" ht="12.75" customHeight="1">
      <c r="A385" s="4"/>
      <c r="D385" s="45"/>
      <c r="E385" s="45"/>
      <c r="F385" s="4"/>
      <c r="G385" s="4"/>
      <c r="H385" s="4"/>
    </row>
    <row r="386" spans="1:8" ht="12.75" customHeight="1">
      <c r="A386" s="4"/>
      <c r="D386" s="45"/>
      <c r="E386" s="45"/>
      <c r="F386" s="4"/>
      <c r="G386" s="4"/>
      <c r="H386" s="4"/>
    </row>
    <row r="387" spans="1:8" ht="12.75" customHeight="1">
      <c r="A387" s="4"/>
      <c r="D387" s="45"/>
      <c r="E387" s="45"/>
      <c r="F387" s="4"/>
      <c r="G387" s="4"/>
      <c r="H387" s="4"/>
    </row>
    <row r="388" spans="1:8" ht="12.75" customHeight="1">
      <c r="A388" s="4"/>
      <c r="D388" s="45"/>
      <c r="E388" s="45"/>
      <c r="F388" s="4"/>
      <c r="G388" s="4"/>
      <c r="H388" s="4"/>
    </row>
    <row r="389" spans="1:8" ht="12.75" customHeight="1">
      <c r="A389" s="4"/>
      <c r="D389" s="45"/>
      <c r="E389" s="45"/>
      <c r="F389" s="4"/>
      <c r="G389" s="4"/>
      <c r="H389" s="4"/>
    </row>
    <row r="390" spans="1:8" ht="12.75" customHeight="1">
      <c r="A390" s="4"/>
      <c r="D390" s="45"/>
      <c r="E390" s="45"/>
      <c r="F390" s="4"/>
      <c r="G390" s="4"/>
      <c r="H390" s="4"/>
    </row>
    <row r="391" spans="1:8" ht="12.75" customHeight="1">
      <c r="A391" s="4"/>
      <c r="D391" s="45"/>
      <c r="E391" s="45"/>
      <c r="F391" s="4"/>
      <c r="G391" s="4"/>
      <c r="H391" s="4"/>
    </row>
    <row r="392" spans="1:8" ht="12.75" customHeight="1">
      <c r="A392" s="4"/>
      <c r="D392" s="45"/>
      <c r="E392" s="45"/>
      <c r="F392" s="4"/>
      <c r="G392" s="4"/>
      <c r="H392" s="4"/>
    </row>
    <row r="393" spans="1:8" ht="12.75" customHeight="1">
      <c r="A393" s="4"/>
      <c r="D393" s="45"/>
      <c r="E393" s="45"/>
      <c r="F393" s="4"/>
      <c r="G393" s="4"/>
      <c r="H393" s="4"/>
    </row>
    <row r="394" spans="1:8" ht="12.75" customHeight="1">
      <c r="A394" s="4"/>
      <c r="D394" s="45"/>
      <c r="E394" s="45"/>
      <c r="F394" s="4"/>
      <c r="G394" s="4"/>
      <c r="H394" s="4"/>
    </row>
    <row r="395" spans="1:8" ht="12.75" customHeight="1">
      <c r="A395" s="4"/>
      <c r="D395" s="45"/>
      <c r="E395" s="45"/>
      <c r="F395" s="4"/>
      <c r="G395" s="4"/>
      <c r="H395" s="4"/>
    </row>
    <row r="396" spans="1:8" ht="12.75" customHeight="1">
      <c r="A396" s="4"/>
      <c r="D396" s="45"/>
      <c r="E396" s="45"/>
      <c r="F396" s="4"/>
      <c r="G396" s="4"/>
      <c r="H396" s="4"/>
    </row>
    <row r="397" spans="1:8" ht="12.75" customHeight="1">
      <c r="A397" s="4"/>
      <c r="D397" s="45"/>
      <c r="E397" s="45"/>
      <c r="F397" s="4"/>
      <c r="G397" s="4"/>
      <c r="H397" s="4"/>
    </row>
    <row r="398" spans="1:8" ht="12.75" customHeight="1">
      <c r="A398" s="4"/>
      <c r="D398" s="45"/>
      <c r="E398" s="45"/>
      <c r="F398" s="4"/>
      <c r="G398" s="4"/>
      <c r="H398" s="4"/>
    </row>
    <row r="399" spans="1:8" ht="12.75" customHeight="1">
      <c r="A399" s="4"/>
      <c r="D399" s="45"/>
      <c r="E399" s="45"/>
      <c r="F399" s="4"/>
      <c r="G399" s="4"/>
      <c r="H399" s="4"/>
    </row>
    <row r="400" spans="1:8" ht="12.75" customHeight="1">
      <c r="A400" s="4"/>
      <c r="D400" s="45"/>
      <c r="E400" s="45"/>
      <c r="F400" s="4"/>
      <c r="G400" s="4"/>
      <c r="H400" s="4"/>
    </row>
    <row r="401" spans="1:8" ht="12.75" customHeight="1">
      <c r="A401" s="4"/>
      <c r="D401" s="45"/>
      <c r="E401" s="45"/>
      <c r="F401" s="4"/>
      <c r="G401" s="4"/>
      <c r="H401" s="4"/>
    </row>
    <row r="402" spans="1:8" ht="12.75" customHeight="1">
      <c r="A402" s="4"/>
      <c r="D402" s="45"/>
      <c r="E402" s="45"/>
      <c r="F402" s="4"/>
      <c r="G402" s="4"/>
      <c r="H402" s="4"/>
    </row>
    <row r="403" spans="1:8" ht="12.75" customHeight="1">
      <c r="A403" s="4"/>
      <c r="D403" s="45"/>
      <c r="E403" s="45"/>
      <c r="F403" s="4"/>
      <c r="G403" s="4"/>
      <c r="H403" s="4"/>
    </row>
    <row r="404" spans="1:8" ht="12.75" customHeight="1">
      <c r="A404" s="4"/>
      <c r="D404" s="45"/>
      <c r="E404" s="45"/>
      <c r="F404" s="4"/>
      <c r="G404" s="4"/>
      <c r="H404" s="4"/>
    </row>
    <row r="405" spans="1:8" ht="12.75" customHeight="1">
      <c r="A405" s="4"/>
      <c r="D405" s="45"/>
      <c r="E405" s="45"/>
      <c r="F405" s="4"/>
      <c r="G405" s="4"/>
      <c r="H405" s="4"/>
    </row>
    <row r="406" spans="1:8" ht="12.75" customHeight="1">
      <c r="A406" s="4"/>
      <c r="D406" s="45"/>
      <c r="E406" s="45"/>
      <c r="F406" s="4"/>
      <c r="G406" s="4"/>
      <c r="H406" s="4"/>
    </row>
    <row r="407" spans="1:8" ht="12.75" customHeight="1">
      <c r="A407" s="4"/>
      <c r="D407" s="45"/>
      <c r="E407" s="45"/>
      <c r="F407" s="4"/>
      <c r="G407" s="4"/>
      <c r="H407" s="4"/>
    </row>
    <row r="408" spans="1:8" ht="12.75" customHeight="1">
      <c r="A408" s="4"/>
      <c r="D408" s="45"/>
      <c r="E408" s="45"/>
      <c r="F408" s="4"/>
      <c r="G408" s="4"/>
      <c r="H408" s="4"/>
    </row>
    <row r="409" spans="1:8" ht="12.75" customHeight="1">
      <c r="A409" s="4"/>
      <c r="D409" s="45"/>
      <c r="E409" s="45"/>
      <c r="F409" s="4"/>
      <c r="G409" s="4"/>
      <c r="H409" s="4"/>
    </row>
    <row r="410" spans="1:8" ht="12.75" customHeight="1">
      <c r="A410" s="4"/>
      <c r="D410" s="45"/>
      <c r="E410" s="45"/>
      <c r="F410" s="4"/>
      <c r="G410" s="4"/>
      <c r="H410" s="4"/>
    </row>
    <row r="411" spans="1:8" ht="12.75" customHeight="1">
      <c r="A411" s="4"/>
      <c r="D411" s="45"/>
      <c r="E411" s="45"/>
      <c r="F411" s="4"/>
      <c r="G411" s="4"/>
      <c r="H411" s="4"/>
    </row>
    <row r="412" spans="1:8" ht="12.75" customHeight="1">
      <c r="A412" s="4"/>
      <c r="D412" s="45"/>
      <c r="E412" s="45"/>
      <c r="F412" s="4"/>
      <c r="G412" s="4"/>
      <c r="H412" s="4"/>
    </row>
    <row r="413" spans="1:8" ht="12.75" customHeight="1">
      <c r="A413" s="4"/>
      <c r="D413" s="45"/>
      <c r="E413" s="45"/>
      <c r="F413" s="4"/>
      <c r="G413" s="4"/>
      <c r="H413" s="4"/>
    </row>
    <row r="414" spans="1:8" ht="12.75" customHeight="1">
      <c r="A414" s="4"/>
      <c r="D414" s="45"/>
      <c r="E414" s="45"/>
      <c r="F414" s="4"/>
      <c r="G414" s="4"/>
      <c r="H414" s="4"/>
    </row>
    <row r="415" spans="1:8" ht="12.75" customHeight="1">
      <c r="A415" s="4"/>
      <c r="D415" s="45"/>
      <c r="E415" s="45"/>
      <c r="F415" s="4"/>
      <c r="G415" s="4"/>
      <c r="H415" s="4"/>
    </row>
    <row r="416" spans="1:8" ht="12.75" customHeight="1">
      <c r="A416" s="4"/>
      <c r="D416" s="45"/>
      <c r="E416" s="45"/>
      <c r="F416" s="4"/>
      <c r="G416" s="4"/>
      <c r="H416" s="4"/>
    </row>
    <row r="417" spans="1:8" ht="12.75" customHeight="1">
      <c r="A417" s="4"/>
      <c r="D417" s="45"/>
      <c r="E417" s="45"/>
      <c r="F417" s="4"/>
      <c r="G417" s="4"/>
      <c r="H417" s="4"/>
    </row>
    <row r="418" spans="1:8" ht="12.75" customHeight="1">
      <c r="A418" s="4"/>
      <c r="D418" s="45"/>
      <c r="E418" s="45"/>
      <c r="F418" s="4"/>
      <c r="G418" s="4"/>
      <c r="H418" s="4"/>
    </row>
    <row r="419" spans="1:8" ht="12.75" customHeight="1">
      <c r="A419" s="4"/>
      <c r="D419" s="45"/>
      <c r="E419" s="45"/>
      <c r="F419" s="4"/>
      <c r="G419" s="4"/>
      <c r="H419" s="4"/>
    </row>
    <row r="420" spans="1:8" ht="12.75" customHeight="1">
      <c r="A420" s="4"/>
      <c r="D420" s="45"/>
      <c r="E420" s="45"/>
      <c r="F420" s="4"/>
      <c r="G420" s="4"/>
      <c r="H420" s="4"/>
    </row>
    <row r="421" spans="1:8" ht="12.75" customHeight="1">
      <c r="A421" s="4"/>
      <c r="D421" s="45"/>
      <c r="E421" s="45"/>
      <c r="F421" s="4"/>
      <c r="G421" s="4"/>
      <c r="H421" s="4"/>
    </row>
    <row r="422" spans="1:8" ht="12.75" customHeight="1">
      <c r="A422" s="4"/>
      <c r="D422" s="45"/>
      <c r="E422" s="45"/>
      <c r="F422" s="4"/>
      <c r="G422" s="4"/>
      <c r="H422" s="4"/>
    </row>
    <row r="423" spans="1:8" ht="12.75" customHeight="1">
      <c r="A423" s="4"/>
      <c r="D423" s="45"/>
      <c r="E423" s="45"/>
      <c r="F423" s="4"/>
      <c r="G423" s="4"/>
      <c r="H423" s="4"/>
    </row>
    <row r="424" spans="1:8" ht="12.75" customHeight="1">
      <c r="A424" s="4"/>
      <c r="D424" s="45"/>
      <c r="E424" s="45"/>
      <c r="F424" s="4"/>
      <c r="G424" s="4"/>
      <c r="H424" s="4"/>
    </row>
    <row r="425" spans="1:8" ht="12.75" customHeight="1">
      <c r="A425" s="4"/>
      <c r="D425" s="45"/>
      <c r="E425" s="45"/>
      <c r="F425" s="4"/>
      <c r="G425" s="4"/>
      <c r="H425" s="4"/>
    </row>
    <row r="426" spans="1:8" ht="12.75" customHeight="1">
      <c r="A426" s="4"/>
      <c r="D426" s="45"/>
      <c r="E426" s="45"/>
      <c r="F426" s="4"/>
      <c r="G426" s="4"/>
      <c r="H426" s="4"/>
    </row>
    <row r="427" spans="1:8" ht="12.75" customHeight="1">
      <c r="A427" s="4"/>
      <c r="D427" s="45"/>
      <c r="E427" s="45"/>
      <c r="F427" s="4"/>
      <c r="G427" s="4"/>
      <c r="H427" s="4"/>
    </row>
    <row r="428" spans="1:8" ht="12.75" customHeight="1">
      <c r="A428" s="4"/>
      <c r="D428" s="45"/>
      <c r="E428" s="45"/>
      <c r="F428" s="4"/>
      <c r="G428" s="4"/>
      <c r="H428" s="4"/>
    </row>
    <row r="429" spans="1:8" ht="12.75" customHeight="1">
      <c r="A429" s="4"/>
      <c r="D429" s="45"/>
      <c r="E429" s="45"/>
      <c r="F429" s="4"/>
      <c r="G429" s="4"/>
      <c r="H429" s="4"/>
    </row>
    <row r="430" spans="1:8" ht="12.75" customHeight="1">
      <c r="A430" s="4"/>
      <c r="D430" s="45"/>
      <c r="E430" s="45"/>
      <c r="F430" s="4"/>
      <c r="G430" s="4"/>
      <c r="H430" s="4"/>
    </row>
    <row r="431" spans="1:8" ht="12.75" customHeight="1">
      <c r="A431" s="4"/>
      <c r="D431" s="45"/>
      <c r="E431" s="45"/>
      <c r="F431" s="4"/>
      <c r="G431" s="4"/>
      <c r="H431" s="4"/>
    </row>
    <row r="432" spans="1:8" ht="12.75" customHeight="1">
      <c r="A432" s="4"/>
      <c r="D432" s="45"/>
      <c r="E432" s="45"/>
      <c r="F432" s="4"/>
      <c r="G432" s="4"/>
      <c r="H432" s="4"/>
    </row>
    <row r="433" spans="1:8" ht="12.75" customHeight="1">
      <c r="A433" s="4"/>
      <c r="D433" s="45"/>
      <c r="E433" s="45"/>
      <c r="F433" s="4"/>
      <c r="G433" s="4"/>
      <c r="H433" s="4"/>
    </row>
    <row r="434" spans="1:8" ht="12.75" customHeight="1">
      <c r="A434" s="4"/>
      <c r="D434" s="45"/>
      <c r="E434" s="45"/>
      <c r="F434" s="4"/>
      <c r="G434" s="4"/>
      <c r="H434" s="4"/>
    </row>
    <row r="435" spans="1:8" ht="12.75" customHeight="1">
      <c r="A435" s="4"/>
      <c r="D435" s="45"/>
      <c r="E435" s="45"/>
      <c r="F435" s="4"/>
      <c r="G435" s="4"/>
      <c r="H435" s="4"/>
    </row>
    <row r="436" spans="1:8" ht="12.75" customHeight="1">
      <c r="A436" s="4"/>
      <c r="D436" s="45"/>
      <c r="E436" s="45"/>
      <c r="F436" s="4"/>
      <c r="G436" s="4"/>
      <c r="H436" s="4"/>
    </row>
    <row r="437" spans="1:8" ht="12.75" customHeight="1">
      <c r="A437" s="4"/>
      <c r="D437" s="45"/>
      <c r="E437" s="45"/>
      <c r="F437" s="4"/>
      <c r="G437" s="4"/>
      <c r="H437" s="4"/>
    </row>
    <row r="438" spans="1:8" ht="12.75" customHeight="1">
      <c r="A438" s="4"/>
      <c r="D438" s="45"/>
      <c r="E438" s="45"/>
      <c r="F438" s="4"/>
      <c r="G438" s="4"/>
      <c r="H438" s="4"/>
    </row>
    <row r="439" spans="1:8" ht="12.75" customHeight="1">
      <c r="A439" s="4"/>
      <c r="D439" s="45"/>
      <c r="E439" s="45"/>
      <c r="F439" s="4"/>
      <c r="G439" s="4"/>
      <c r="H439" s="4"/>
    </row>
    <row r="440" spans="1:8" ht="12.75" customHeight="1">
      <c r="A440" s="4"/>
      <c r="D440" s="45"/>
      <c r="E440" s="45"/>
      <c r="F440" s="4"/>
      <c r="G440" s="4"/>
      <c r="H440" s="4"/>
    </row>
    <row r="441" spans="1:8" ht="12.75" customHeight="1">
      <c r="A441" s="4"/>
      <c r="D441" s="45"/>
      <c r="E441" s="45"/>
      <c r="F441" s="4"/>
      <c r="G441" s="4"/>
      <c r="H441" s="4"/>
    </row>
    <row r="442" spans="1:8" ht="12.75" customHeight="1">
      <c r="A442" s="4"/>
      <c r="D442" s="45"/>
      <c r="E442" s="45"/>
      <c r="F442" s="4"/>
      <c r="G442" s="4"/>
      <c r="H442" s="4"/>
    </row>
    <row r="443" spans="1:8" ht="12.75" customHeight="1">
      <c r="A443" s="4"/>
      <c r="D443" s="45"/>
      <c r="E443" s="45"/>
      <c r="F443" s="4"/>
      <c r="G443" s="4"/>
      <c r="H443" s="4"/>
    </row>
    <row r="444" spans="1:8" ht="12.75" customHeight="1">
      <c r="A444" s="4"/>
      <c r="D444" s="45"/>
      <c r="E444" s="45"/>
      <c r="F444" s="4"/>
      <c r="G444" s="4"/>
      <c r="H444" s="4"/>
    </row>
    <row r="445" spans="1:8" ht="12.75" customHeight="1">
      <c r="A445" s="4"/>
      <c r="D445" s="45"/>
      <c r="E445" s="45"/>
      <c r="F445" s="4"/>
      <c r="G445" s="4"/>
      <c r="H445" s="4"/>
    </row>
    <row r="446" spans="1:8" ht="12.75" customHeight="1">
      <c r="A446" s="4"/>
      <c r="D446" s="45"/>
      <c r="E446" s="45"/>
      <c r="F446" s="4"/>
      <c r="G446" s="4"/>
      <c r="H446" s="4"/>
    </row>
    <row r="447" spans="1:8" ht="12.75" customHeight="1">
      <c r="A447" s="4"/>
      <c r="D447" s="45"/>
      <c r="E447" s="45"/>
      <c r="F447" s="4"/>
      <c r="G447" s="4"/>
      <c r="H447" s="4"/>
    </row>
    <row r="448" spans="1:8" ht="12.75" customHeight="1">
      <c r="A448" s="4"/>
      <c r="D448" s="45"/>
      <c r="E448" s="45"/>
      <c r="F448" s="4"/>
      <c r="G448" s="4"/>
      <c r="H448" s="4"/>
    </row>
    <row r="449" spans="1:8" ht="12.75" customHeight="1">
      <c r="A449" s="4"/>
      <c r="D449" s="45"/>
      <c r="E449" s="45"/>
      <c r="F449" s="4"/>
      <c r="G449" s="4"/>
      <c r="H449" s="4"/>
    </row>
    <row r="450" spans="1:8" ht="12.75" customHeight="1">
      <c r="A450" s="4"/>
      <c r="D450" s="45"/>
      <c r="E450" s="45"/>
      <c r="F450" s="4"/>
      <c r="G450" s="4"/>
      <c r="H450" s="4"/>
    </row>
    <row r="451" spans="1:8" ht="12.75" customHeight="1">
      <c r="A451" s="4"/>
      <c r="D451" s="45"/>
      <c r="E451" s="45"/>
      <c r="F451" s="4"/>
      <c r="G451" s="4"/>
      <c r="H451" s="4"/>
    </row>
    <row r="452" spans="1:8" ht="12.75" customHeight="1">
      <c r="A452" s="4"/>
      <c r="D452" s="45"/>
      <c r="E452" s="45"/>
      <c r="F452" s="4"/>
      <c r="G452" s="4"/>
      <c r="H452" s="4"/>
    </row>
    <row r="453" spans="1:8" ht="12.75" customHeight="1">
      <c r="A453" s="4"/>
      <c r="D453" s="45"/>
      <c r="E453" s="45"/>
      <c r="F453" s="4"/>
      <c r="G453" s="4"/>
      <c r="H453" s="4"/>
    </row>
    <row r="454" spans="1:8" ht="12.75" customHeight="1">
      <c r="A454" s="4"/>
      <c r="D454" s="45"/>
      <c r="E454" s="45"/>
      <c r="F454" s="4"/>
      <c r="G454" s="4"/>
      <c r="H454" s="4"/>
    </row>
    <row r="455" spans="1:8" ht="12.75" customHeight="1">
      <c r="A455" s="4"/>
      <c r="D455" s="45"/>
      <c r="E455" s="45"/>
      <c r="F455" s="4"/>
      <c r="G455" s="4"/>
      <c r="H455" s="4"/>
    </row>
    <row r="456" spans="1:8" ht="12.75" customHeight="1">
      <c r="A456" s="4"/>
      <c r="D456" s="45"/>
      <c r="E456" s="45"/>
      <c r="F456" s="4"/>
      <c r="G456" s="4"/>
      <c r="H456" s="4"/>
    </row>
    <row r="457" spans="1:8" ht="12.75" customHeight="1">
      <c r="A457" s="4"/>
      <c r="D457" s="45"/>
      <c r="E457" s="45"/>
      <c r="F457" s="4"/>
      <c r="G457" s="4"/>
      <c r="H457" s="4"/>
    </row>
    <row r="458" spans="1:8" ht="12.75" customHeight="1">
      <c r="A458" s="4"/>
      <c r="D458" s="45"/>
      <c r="E458" s="45"/>
      <c r="F458" s="4"/>
      <c r="G458" s="4"/>
      <c r="H458" s="4"/>
    </row>
    <row r="459" spans="1:8" ht="12.75" customHeight="1">
      <c r="A459" s="4"/>
      <c r="D459" s="45"/>
      <c r="E459" s="45"/>
      <c r="F459" s="4"/>
      <c r="G459" s="4"/>
      <c r="H459" s="4"/>
    </row>
    <row r="460" spans="1:8" ht="12.75" customHeight="1">
      <c r="A460" s="4"/>
      <c r="D460" s="45"/>
      <c r="E460" s="45"/>
      <c r="F460" s="4"/>
      <c r="G460" s="4"/>
      <c r="H460" s="4"/>
    </row>
    <row r="461" spans="1:8" ht="12.75" customHeight="1">
      <c r="A461" s="4"/>
      <c r="D461" s="45"/>
      <c r="E461" s="45"/>
      <c r="F461" s="4"/>
      <c r="G461" s="4"/>
      <c r="H461" s="4"/>
    </row>
    <row r="462" spans="1:8" ht="12.75" customHeight="1">
      <c r="A462" s="4"/>
      <c r="D462" s="45"/>
      <c r="E462" s="45"/>
      <c r="F462" s="4"/>
      <c r="G462" s="4"/>
      <c r="H462" s="4"/>
    </row>
    <row r="463" spans="1:8" ht="12.75" customHeight="1">
      <c r="A463" s="4"/>
      <c r="D463" s="45"/>
      <c r="E463" s="45"/>
      <c r="F463" s="4"/>
      <c r="G463" s="4"/>
      <c r="H463" s="4"/>
    </row>
    <row r="464" spans="1:8" ht="12.75" customHeight="1">
      <c r="A464" s="4"/>
      <c r="D464" s="45"/>
      <c r="E464" s="45"/>
      <c r="F464" s="4"/>
      <c r="G464" s="4"/>
      <c r="H464" s="4"/>
    </row>
    <row r="465" spans="1:8" ht="12.75" customHeight="1">
      <c r="A465" s="4"/>
      <c r="D465" s="45"/>
      <c r="E465" s="45"/>
      <c r="F465" s="4"/>
      <c r="G465" s="4"/>
      <c r="H465" s="4"/>
    </row>
    <row r="466" spans="1:8" ht="12.75" customHeight="1">
      <c r="A466" s="4"/>
      <c r="D466" s="45"/>
      <c r="E466" s="45"/>
      <c r="F466" s="4"/>
      <c r="G466" s="4"/>
      <c r="H466" s="4"/>
    </row>
    <row r="467" spans="1:8" ht="12.75" customHeight="1">
      <c r="A467" s="4"/>
      <c r="D467" s="45"/>
      <c r="E467" s="45"/>
      <c r="F467" s="4"/>
      <c r="G467" s="4"/>
      <c r="H467" s="4"/>
    </row>
    <row r="468" spans="1:8" ht="12.75" customHeight="1">
      <c r="A468" s="4"/>
      <c r="D468" s="45"/>
      <c r="E468" s="45"/>
      <c r="F468" s="4"/>
      <c r="G468" s="4"/>
      <c r="H468" s="4"/>
    </row>
    <row r="469" spans="1:8" ht="12.75" customHeight="1">
      <c r="A469" s="4"/>
      <c r="D469" s="45"/>
      <c r="E469" s="45"/>
      <c r="F469" s="4"/>
      <c r="G469" s="4"/>
      <c r="H469" s="4"/>
    </row>
    <row r="470" spans="1:8" ht="12.75" customHeight="1">
      <c r="A470" s="4"/>
      <c r="D470" s="45"/>
      <c r="E470" s="45"/>
      <c r="F470" s="4"/>
      <c r="G470" s="4"/>
      <c r="H470" s="4"/>
    </row>
    <row r="471" spans="1:8" ht="12.75" customHeight="1">
      <c r="A471" s="4"/>
      <c r="D471" s="45"/>
      <c r="E471" s="45"/>
      <c r="F471" s="4"/>
      <c r="G471" s="4"/>
      <c r="H471" s="4"/>
    </row>
    <row r="472" spans="1:8" ht="12.75" customHeight="1">
      <c r="A472" s="4"/>
      <c r="D472" s="45"/>
      <c r="E472" s="45"/>
      <c r="F472" s="4"/>
      <c r="G472" s="4"/>
      <c r="H472" s="4"/>
    </row>
    <row r="473" spans="1:8" ht="12.75" customHeight="1">
      <c r="A473" s="4"/>
      <c r="D473" s="45"/>
      <c r="E473" s="45"/>
      <c r="F473" s="4"/>
      <c r="G473" s="4"/>
      <c r="H473" s="4"/>
    </row>
    <row r="474" spans="1:8" ht="12.75" customHeight="1">
      <c r="A474" s="4"/>
      <c r="D474" s="45"/>
      <c r="E474" s="45"/>
      <c r="F474" s="4"/>
      <c r="G474" s="4"/>
      <c r="H474" s="4"/>
    </row>
    <row r="475" spans="1:8" ht="12.75" customHeight="1">
      <c r="A475" s="4"/>
      <c r="D475" s="45"/>
      <c r="E475" s="45"/>
      <c r="F475" s="4"/>
      <c r="G475" s="4"/>
      <c r="H475" s="4"/>
    </row>
    <row r="476" spans="1:8" ht="12.75" customHeight="1">
      <c r="A476" s="4"/>
      <c r="D476" s="45"/>
      <c r="E476" s="45"/>
      <c r="F476" s="4"/>
      <c r="G476" s="4"/>
      <c r="H476" s="4"/>
    </row>
    <row r="477" spans="1:8" ht="12.75" customHeight="1">
      <c r="A477" s="4"/>
      <c r="D477" s="45"/>
      <c r="E477" s="45"/>
      <c r="F477" s="4"/>
      <c r="G477" s="4"/>
      <c r="H477" s="4"/>
    </row>
    <row r="478" spans="1:8" ht="12.75" customHeight="1">
      <c r="A478" s="4"/>
      <c r="D478" s="45"/>
      <c r="E478" s="45"/>
      <c r="F478" s="4"/>
      <c r="G478" s="4"/>
      <c r="H478" s="4"/>
    </row>
    <row r="479" spans="1:8" ht="12.75" customHeight="1">
      <c r="A479" s="4"/>
      <c r="D479" s="45"/>
      <c r="E479" s="45"/>
      <c r="F479" s="4"/>
      <c r="G479" s="4"/>
      <c r="H479" s="4"/>
    </row>
    <row r="480" spans="1:8" ht="12.75" customHeight="1">
      <c r="A480" s="4"/>
      <c r="D480" s="45"/>
      <c r="E480" s="45"/>
      <c r="F480" s="4"/>
      <c r="G480" s="4"/>
      <c r="H480" s="4"/>
    </row>
    <row r="481" spans="1:8" ht="12.75" customHeight="1">
      <c r="A481" s="4"/>
      <c r="D481" s="45"/>
      <c r="E481" s="45"/>
      <c r="F481" s="4"/>
      <c r="G481" s="4"/>
      <c r="H481" s="4"/>
    </row>
    <row r="482" spans="1:8" ht="12.75" customHeight="1">
      <c r="A482" s="4"/>
      <c r="D482" s="45"/>
      <c r="E482" s="45"/>
      <c r="F482" s="4"/>
      <c r="G482" s="4"/>
      <c r="H482" s="4"/>
    </row>
    <row r="483" spans="1:8" ht="12.75" customHeight="1">
      <c r="A483" s="4"/>
      <c r="D483" s="45"/>
      <c r="E483" s="45"/>
      <c r="F483" s="4"/>
      <c r="G483" s="4"/>
      <c r="H483" s="4"/>
    </row>
    <row r="484" spans="1:8" ht="12.75" customHeight="1">
      <c r="A484" s="4"/>
      <c r="D484" s="45"/>
      <c r="E484" s="45"/>
      <c r="F484" s="4"/>
      <c r="G484" s="4"/>
      <c r="H484" s="4"/>
    </row>
    <row r="485" spans="1:8" ht="12.75" customHeight="1">
      <c r="A485" s="4"/>
      <c r="D485" s="45"/>
      <c r="E485" s="45"/>
      <c r="F485" s="4"/>
      <c r="G485" s="4"/>
      <c r="H485" s="4"/>
    </row>
    <row r="486" spans="1:8" ht="12.75" customHeight="1">
      <c r="A486" s="4"/>
      <c r="D486" s="45"/>
      <c r="E486" s="45"/>
      <c r="F486" s="4"/>
      <c r="G486" s="4"/>
      <c r="H486" s="4"/>
    </row>
    <row r="487" spans="1:8" ht="12.75" customHeight="1">
      <c r="A487" s="4"/>
      <c r="D487" s="45"/>
      <c r="E487" s="45"/>
      <c r="F487" s="4"/>
      <c r="G487" s="4"/>
      <c r="H487" s="4"/>
    </row>
    <row r="488" spans="1:8" ht="12.75" customHeight="1">
      <c r="A488" s="4"/>
      <c r="D488" s="45"/>
      <c r="E488" s="45"/>
      <c r="F488" s="4"/>
      <c r="G488" s="4"/>
      <c r="H488" s="4"/>
    </row>
    <row r="489" spans="1:8" ht="12.75" customHeight="1">
      <c r="A489" s="4"/>
      <c r="D489" s="45"/>
      <c r="E489" s="45"/>
      <c r="F489" s="4"/>
      <c r="G489" s="4"/>
      <c r="H489" s="4"/>
    </row>
    <row r="490" spans="1:8" ht="12.75" customHeight="1">
      <c r="A490" s="4"/>
      <c r="D490" s="45"/>
      <c r="E490" s="45"/>
      <c r="F490" s="4"/>
      <c r="G490" s="4"/>
      <c r="H490" s="4"/>
    </row>
    <row r="491" spans="1:8" ht="12.75" customHeight="1">
      <c r="A491" s="4"/>
      <c r="D491" s="45"/>
      <c r="E491" s="45"/>
      <c r="F491" s="4"/>
      <c r="G491" s="4"/>
      <c r="H491" s="4"/>
    </row>
    <row r="492" spans="1:8" ht="12.75" customHeight="1">
      <c r="A492" s="4"/>
      <c r="D492" s="45"/>
      <c r="E492" s="45"/>
      <c r="F492" s="4"/>
      <c r="G492" s="4"/>
      <c r="H492" s="4"/>
    </row>
    <row r="493" spans="1:8" ht="12.75" customHeight="1">
      <c r="A493" s="4"/>
      <c r="D493" s="45"/>
      <c r="E493" s="45"/>
      <c r="F493" s="4"/>
      <c r="G493" s="4"/>
      <c r="H493" s="4"/>
    </row>
    <row r="494" spans="1:8" ht="12.75" customHeight="1">
      <c r="A494" s="4"/>
      <c r="D494" s="45"/>
      <c r="E494" s="45"/>
      <c r="F494" s="4"/>
      <c r="G494" s="4"/>
      <c r="H494" s="4"/>
    </row>
    <row r="495" spans="1:8" ht="12.75" customHeight="1">
      <c r="A495" s="4"/>
      <c r="D495" s="45"/>
      <c r="E495" s="45"/>
      <c r="F495" s="4"/>
      <c r="G495" s="4"/>
      <c r="H495" s="4"/>
    </row>
    <row r="496" spans="1:8" ht="12.75" customHeight="1">
      <c r="A496" s="4"/>
      <c r="D496" s="45"/>
      <c r="E496" s="45"/>
      <c r="F496" s="4"/>
      <c r="G496" s="4"/>
      <c r="H496" s="4"/>
    </row>
    <row r="497" spans="1:8" ht="12.75" customHeight="1">
      <c r="A497" s="4"/>
      <c r="D497" s="45"/>
      <c r="E497" s="45"/>
      <c r="F497" s="4"/>
      <c r="G497" s="4"/>
      <c r="H497" s="4"/>
    </row>
    <row r="498" spans="1:8" ht="12.75" customHeight="1">
      <c r="A498" s="4"/>
      <c r="D498" s="45"/>
      <c r="E498" s="45"/>
      <c r="F498" s="4"/>
      <c r="G498" s="4"/>
      <c r="H498" s="4"/>
    </row>
    <row r="499" spans="1:8" ht="12.75" customHeight="1">
      <c r="A499" s="4"/>
      <c r="D499" s="45"/>
      <c r="E499" s="45"/>
      <c r="F499" s="4"/>
      <c r="G499" s="4"/>
      <c r="H499" s="4"/>
    </row>
    <row r="500" spans="1:8" ht="12.75" customHeight="1">
      <c r="A500" s="4"/>
      <c r="D500" s="45"/>
      <c r="E500" s="45"/>
      <c r="F500" s="4"/>
      <c r="G500" s="4"/>
      <c r="H500" s="4"/>
    </row>
    <row r="501" spans="1:8" ht="12.75" customHeight="1">
      <c r="A501" s="4"/>
      <c r="D501" s="45"/>
      <c r="E501" s="45"/>
      <c r="F501" s="4"/>
      <c r="G501" s="4"/>
      <c r="H501" s="4"/>
    </row>
    <row r="502" spans="1:8" ht="12.75" customHeight="1">
      <c r="A502" s="4"/>
      <c r="D502" s="45"/>
      <c r="E502" s="45"/>
      <c r="F502" s="4"/>
      <c r="G502" s="4"/>
      <c r="H502" s="4"/>
    </row>
    <row r="503" spans="1:8" ht="12.75" customHeight="1">
      <c r="A503" s="4"/>
      <c r="D503" s="45"/>
      <c r="E503" s="45"/>
      <c r="F503" s="4"/>
      <c r="G503" s="4"/>
      <c r="H503" s="4"/>
    </row>
    <row r="504" spans="1:8" ht="12.75" customHeight="1">
      <c r="A504" s="4"/>
      <c r="D504" s="45"/>
      <c r="E504" s="45"/>
      <c r="F504" s="4"/>
      <c r="G504" s="4"/>
      <c r="H504" s="4"/>
    </row>
    <row r="505" spans="1:8" ht="12.75" customHeight="1">
      <c r="A505" s="4"/>
      <c r="D505" s="45"/>
      <c r="E505" s="45"/>
      <c r="F505" s="4"/>
      <c r="G505" s="4"/>
      <c r="H505" s="4"/>
    </row>
    <row r="506" spans="1:8" ht="12.75" customHeight="1">
      <c r="A506" s="4"/>
      <c r="D506" s="45"/>
      <c r="E506" s="45"/>
      <c r="F506" s="4"/>
      <c r="G506" s="4"/>
      <c r="H506" s="4"/>
    </row>
    <row r="507" spans="1:8" ht="12.75" customHeight="1">
      <c r="A507" s="4"/>
      <c r="D507" s="45"/>
      <c r="E507" s="45"/>
      <c r="F507" s="4"/>
      <c r="G507" s="4"/>
      <c r="H507" s="4"/>
    </row>
    <row r="508" spans="1:8" ht="12.75" customHeight="1">
      <c r="A508" s="4"/>
      <c r="D508" s="45"/>
      <c r="E508" s="45"/>
      <c r="F508" s="4"/>
      <c r="G508" s="4"/>
      <c r="H508" s="4"/>
    </row>
    <row r="509" spans="1:8" ht="12.75" customHeight="1">
      <c r="A509" s="4"/>
      <c r="D509" s="45"/>
      <c r="E509" s="45"/>
      <c r="F509" s="4"/>
      <c r="G509" s="4"/>
      <c r="H509" s="4"/>
    </row>
    <row r="510" spans="1:8" ht="12.75" customHeight="1">
      <c r="A510" s="4"/>
      <c r="D510" s="45"/>
      <c r="E510" s="45"/>
      <c r="F510" s="4"/>
      <c r="G510" s="4"/>
      <c r="H510" s="4"/>
    </row>
    <row r="511" spans="1:8" ht="12.75" customHeight="1">
      <c r="A511" s="4"/>
      <c r="D511" s="45"/>
      <c r="E511" s="45"/>
      <c r="F511" s="4"/>
      <c r="G511" s="4"/>
      <c r="H511" s="4"/>
    </row>
    <row r="512" spans="1:8" ht="12.75" customHeight="1">
      <c r="A512" s="4"/>
      <c r="D512" s="45"/>
      <c r="E512" s="45"/>
      <c r="F512" s="4"/>
      <c r="G512" s="4"/>
      <c r="H512" s="4"/>
    </row>
    <row r="513" spans="1:8" ht="12.75" customHeight="1">
      <c r="A513" s="4"/>
      <c r="D513" s="45"/>
      <c r="E513" s="45"/>
      <c r="F513" s="4"/>
      <c r="G513" s="4"/>
      <c r="H513" s="4"/>
    </row>
    <row r="514" spans="1:8" ht="12.75" customHeight="1">
      <c r="A514" s="4"/>
      <c r="D514" s="45"/>
      <c r="E514" s="45"/>
      <c r="F514" s="4"/>
      <c r="G514" s="4"/>
      <c r="H514" s="4"/>
    </row>
    <row r="515" spans="1:8" ht="12.75" customHeight="1">
      <c r="A515" s="4"/>
      <c r="D515" s="45"/>
      <c r="E515" s="45"/>
      <c r="F515" s="4"/>
      <c r="G515" s="4"/>
      <c r="H515" s="4"/>
    </row>
    <row r="516" spans="1:8" ht="12.75" customHeight="1">
      <c r="A516" s="4"/>
      <c r="D516" s="45"/>
      <c r="E516" s="45"/>
      <c r="F516" s="4"/>
      <c r="G516" s="4"/>
      <c r="H516" s="4"/>
    </row>
    <row r="517" spans="1:8" ht="12.75" customHeight="1">
      <c r="A517" s="4"/>
      <c r="D517" s="45"/>
      <c r="E517" s="45"/>
      <c r="F517" s="4"/>
      <c r="G517" s="4"/>
      <c r="H517" s="4"/>
    </row>
    <row r="518" spans="1:8" ht="12.75" customHeight="1">
      <c r="A518" s="4"/>
      <c r="D518" s="45"/>
      <c r="E518" s="45"/>
      <c r="F518" s="4"/>
      <c r="G518" s="4"/>
      <c r="H518" s="4"/>
    </row>
    <row r="519" spans="1:8" ht="12.75" customHeight="1">
      <c r="A519" s="4"/>
      <c r="D519" s="45"/>
      <c r="E519" s="45"/>
      <c r="F519" s="4"/>
      <c r="G519" s="4"/>
      <c r="H519" s="4"/>
    </row>
    <row r="520" spans="1:8" ht="12.75" customHeight="1">
      <c r="A520" s="4"/>
      <c r="D520" s="45"/>
      <c r="E520" s="45"/>
      <c r="F520" s="4"/>
      <c r="G520" s="4"/>
      <c r="H520" s="4"/>
    </row>
    <row r="521" spans="1:8" ht="12.75" customHeight="1">
      <c r="A521" s="4"/>
      <c r="D521" s="45"/>
      <c r="E521" s="45"/>
      <c r="F521" s="4"/>
      <c r="G521" s="4"/>
      <c r="H521" s="4"/>
    </row>
    <row r="522" spans="1:8" ht="12.75" customHeight="1">
      <c r="A522" s="4"/>
      <c r="D522" s="45"/>
      <c r="E522" s="45"/>
      <c r="F522" s="4"/>
      <c r="G522" s="4"/>
      <c r="H522" s="4"/>
    </row>
    <row r="523" spans="1:8" ht="12.75" customHeight="1">
      <c r="A523" s="4"/>
      <c r="D523" s="45"/>
      <c r="E523" s="45"/>
      <c r="F523" s="4"/>
      <c r="G523" s="4"/>
      <c r="H523" s="4"/>
    </row>
    <row r="524" spans="1:8" ht="12.75" customHeight="1">
      <c r="A524" s="4"/>
      <c r="D524" s="45"/>
      <c r="E524" s="45"/>
      <c r="F524" s="4"/>
      <c r="G524" s="4"/>
      <c r="H524" s="4"/>
    </row>
    <row r="525" spans="1:8" ht="12.75" customHeight="1">
      <c r="A525" s="4"/>
      <c r="D525" s="45"/>
      <c r="E525" s="45"/>
      <c r="F525" s="4"/>
      <c r="G525" s="4"/>
      <c r="H525" s="4"/>
    </row>
    <row r="526" spans="1:8" ht="12.75" customHeight="1">
      <c r="A526" s="4"/>
      <c r="D526" s="45"/>
      <c r="E526" s="45"/>
      <c r="F526" s="4"/>
      <c r="G526" s="4"/>
      <c r="H526" s="4"/>
    </row>
    <row r="527" spans="1:8" ht="12.75" customHeight="1">
      <c r="A527" s="4"/>
      <c r="D527" s="45"/>
      <c r="E527" s="45"/>
      <c r="F527" s="4"/>
      <c r="G527" s="4"/>
      <c r="H527" s="4"/>
    </row>
    <row r="528" spans="1:8" ht="12.75" customHeight="1">
      <c r="A528" s="4"/>
      <c r="D528" s="45"/>
      <c r="E528" s="45"/>
      <c r="F528" s="4"/>
      <c r="G528" s="4"/>
      <c r="H528" s="4"/>
    </row>
    <row r="529" spans="1:8" ht="12.75" customHeight="1">
      <c r="A529" s="4"/>
      <c r="D529" s="45"/>
      <c r="E529" s="45"/>
      <c r="F529" s="4"/>
      <c r="G529" s="4"/>
      <c r="H529" s="4"/>
    </row>
    <row r="530" spans="1:8" ht="12.75" customHeight="1">
      <c r="A530" s="4"/>
      <c r="D530" s="45"/>
      <c r="E530" s="45"/>
      <c r="F530" s="4"/>
      <c r="G530" s="4"/>
      <c r="H530" s="4"/>
    </row>
    <row r="531" spans="1:8" ht="12.75" customHeight="1">
      <c r="A531" s="4"/>
      <c r="D531" s="45"/>
      <c r="E531" s="45"/>
      <c r="F531" s="4"/>
      <c r="G531" s="4"/>
      <c r="H531" s="4"/>
    </row>
    <row r="532" spans="1:8" ht="12.75" customHeight="1">
      <c r="A532" s="4"/>
      <c r="D532" s="45"/>
      <c r="E532" s="45"/>
      <c r="F532" s="4"/>
      <c r="G532" s="4"/>
      <c r="H532" s="4"/>
    </row>
    <row r="533" spans="1:8" ht="12.75" customHeight="1">
      <c r="A533" s="4"/>
      <c r="D533" s="45"/>
      <c r="E533" s="45"/>
      <c r="F533" s="4"/>
      <c r="G533" s="4"/>
      <c r="H533" s="4"/>
    </row>
    <row r="534" spans="1:8" ht="12.75" customHeight="1">
      <c r="A534" s="4"/>
      <c r="D534" s="45"/>
      <c r="E534" s="45"/>
      <c r="F534" s="4"/>
      <c r="G534" s="4"/>
      <c r="H534" s="4"/>
    </row>
    <row r="535" spans="1:8" ht="12.75" customHeight="1">
      <c r="A535" s="4"/>
      <c r="D535" s="45"/>
      <c r="E535" s="45"/>
      <c r="F535" s="4"/>
      <c r="G535" s="4"/>
      <c r="H535" s="4"/>
    </row>
    <row r="536" spans="1:8" ht="12.75" customHeight="1">
      <c r="A536" s="4"/>
      <c r="D536" s="45"/>
      <c r="E536" s="45"/>
      <c r="F536" s="4"/>
      <c r="G536" s="4"/>
      <c r="H536" s="4"/>
    </row>
    <row r="537" spans="1:8" ht="12.75" customHeight="1">
      <c r="A537" s="4"/>
      <c r="D537" s="45"/>
      <c r="E537" s="45"/>
      <c r="F537" s="4"/>
      <c r="G537" s="4"/>
      <c r="H537" s="4"/>
    </row>
    <row r="538" spans="1:8" ht="12.75" customHeight="1">
      <c r="A538" s="4"/>
      <c r="D538" s="45"/>
      <c r="E538" s="45"/>
      <c r="F538" s="4"/>
      <c r="G538" s="4"/>
      <c r="H538" s="4"/>
    </row>
    <row r="539" spans="1:8" ht="12.75" customHeight="1">
      <c r="A539" s="4"/>
      <c r="D539" s="45"/>
      <c r="E539" s="45"/>
      <c r="F539" s="4"/>
      <c r="G539" s="4"/>
      <c r="H539" s="4"/>
    </row>
    <row r="540" spans="1:8" ht="12.75" customHeight="1">
      <c r="A540" s="4"/>
      <c r="D540" s="45"/>
      <c r="E540" s="45"/>
      <c r="F540" s="4"/>
      <c r="G540" s="4"/>
      <c r="H540" s="4"/>
    </row>
    <row r="541" spans="1:8" ht="12.75" customHeight="1">
      <c r="A541" s="4"/>
      <c r="D541" s="45"/>
      <c r="E541" s="45"/>
      <c r="F541" s="4"/>
      <c r="G541" s="4"/>
      <c r="H541" s="4"/>
    </row>
    <row r="542" spans="1:8" ht="12.75" customHeight="1">
      <c r="A542" s="4"/>
      <c r="D542" s="45"/>
      <c r="E542" s="45"/>
      <c r="F542" s="4"/>
      <c r="G542" s="4"/>
      <c r="H542" s="4"/>
    </row>
    <row r="543" spans="1:8" ht="12.75" customHeight="1">
      <c r="A543" s="4"/>
      <c r="D543" s="45"/>
      <c r="E543" s="45"/>
      <c r="F543" s="4"/>
      <c r="G543" s="4"/>
      <c r="H543" s="4"/>
    </row>
    <row r="544" spans="1:8" ht="12.75" customHeight="1">
      <c r="A544" s="4"/>
      <c r="D544" s="45"/>
      <c r="E544" s="45"/>
      <c r="F544" s="4"/>
      <c r="G544" s="4"/>
      <c r="H544" s="4"/>
    </row>
    <row r="545" spans="1:8" ht="12.75" customHeight="1">
      <c r="A545" s="4"/>
      <c r="D545" s="45"/>
      <c r="E545" s="45"/>
      <c r="F545" s="4"/>
      <c r="G545" s="4"/>
      <c r="H545" s="4"/>
    </row>
    <row r="546" spans="1:8" ht="12.75" customHeight="1">
      <c r="A546" s="4"/>
      <c r="D546" s="45"/>
      <c r="E546" s="45"/>
      <c r="F546" s="4"/>
      <c r="G546" s="4"/>
      <c r="H546" s="4"/>
    </row>
    <row r="547" spans="1:8" ht="12.75" customHeight="1">
      <c r="A547" s="4"/>
      <c r="D547" s="45"/>
      <c r="E547" s="45"/>
      <c r="F547" s="4"/>
      <c r="G547" s="4"/>
      <c r="H547" s="4"/>
    </row>
    <row r="548" spans="1:8" ht="12.75" customHeight="1">
      <c r="A548" s="4"/>
      <c r="D548" s="45"/>
      <c r="E548" s="45"/>
      <c r="F548" s="4"/>
      <c r="G548" s="4"/>
      <c r="H548" s="4"/>
    </row>
    <row r="549" spans="1:8" ht="12.75" customHeight="1">
      <c r="A549" s="4"/>
      <c r="D549" s="45"/>
      <c r="E549" s="45"/>
      <c r="F549" s="4"/>
      <c r="G549" s="4"/>
      <c r="H549" s="4"/>
    </row>
    <row r="550" spans="1:8" ht="12.75" customHeight="1">
      <c r="A550" s="4"/>
      <c r="D550" s="45"/>
      <c r="E550" s="45"/>
      <c r="F550" s="4"/>
      <c r="G550" s="4"/>
      <c r="H550" s="4"/>
    </row>
    <row r="551" spans="1:8" ht="12.75" customHeight="1">
      <c r="A551" s="4"/>
      <c r="D551" s="45"/>
      <c r="E551" s="45"/>
      <c r="F551" s="4"/>
      <c r="G551" s="4"/>
      <c r="H551" s="4"/>
    </row>
    <row r="552" spans="1:8" ht="12.75" customHeight="1">
      <c r="A552" s="4"/>
      <c r="D552" s="45"/>
      <c r="E552" s="45"/>
      <c r="F552" s="4"/>
      <c r="G552" s="4"/>
      <c r="H552" s="4"/>
    </row>
    <row r="553" spans="1:8" ht="12.75" customHeight="1">
      <c r="A553" s="4"/>
      <c r="D553" s="45"/>
      <c r="E553" s="45"/>
      <c r="F553" s="4"/>
      <c r="G553" s="4"/>
      <c r="H553" s="4"/>
    </row>
    <row r="554" spans="1:8" ht="12.75" customHeight="1">
      <c r="A554" s="4"/>
      <c r="D554" s="45"/>
      <c r="E554" s="45"/>
      <c r="F554" s="4"/>
      <c r="G554" s="4"/>
      <c r="H554" s="4"/>
    </row>
    <row r="555" spans="1:8" ht="12.75" customHeight="1">
      <c r="A555" s="4"/>
      <c r="D555" s="45"/>
      <c r="E555" s="45"/>
      <c r="F555" s="4"/>
      <c r="G555" s="4"/>
      <c r="H555" s="4"/>
    </row>
    <row r="556" spans="1:8" ht="12.75" customHeight="1">
      <c r="A556" s="4"/>
      <c r="D556" s="45"/>
      <c r="E556" s="45"/>
      <c r="F556" s="4"/>
      <c r="G556" s="4"/>
      <c r="H556" s="4"/>
    </row>
    <row r="557" spans="1:8" ht="12.75" customHeight="1">
      <c r="A557" s="4"/>
      <c r="D557" s="45"/>
      <c r="E557" s="45"/>
      <c r="F557" s="4"/>
      <c r="G557" s="4"/>
      <c r="H557" s="4"/>
    </row>
    <row r="558" spans="1:8" ht="12.75" customHeight="1">
      <c r="A558" s="4"/>
      <c r="D558" s="45"/>
      <c r="E558" s="45"/>
      <c r="F558" s="4"/>
      <c r="G558" s="4"/>
      <c r="H558" s="4"/>
    </row>
    <row r="559" spans="1:8" ht="12.75" customHeight="1">
      <c r="A559" s="4"/>
      <c r="D559" s="45"/>
      <c r="E559" s="45"/>
      <c r="F559" s="4"/>
      <c r="G559" s="4"/>
      <c r="H559" s="4"/>
    </row>
    <row r="560" spans="1:8" ht="12.75" customHeight="1">
      <c r="A560" s="4"/>
      <c r="D560" s="45"/>
      <c r="E560" s="45"/>
      <c r="F560" s="4"/>
      <c r="G560" s="4"/>
      <c r="H560" s="4"/>
    </row>
    <row r="561" spans="1:8" ht="12.75" customHeight="1">
      <c r="A561" s="4"/>
      <c r="D561" s="45"/>
      <c r="E561" s="45"/>
      <c r="F561" s="4"/>
      <c r="G561" s="4"/>
      <c r="H561" s="4"/>
    </row>
    <row r="562" spans="1:8" ht="12.75" customHeight="1">
      <c r="A562" s="4"/>
      <c r="D562" s="45"/>
      <c r="E562" s="45"/>
      <c r="F562" s="4"/>
      <c r="G562" s="4"/>
      <c r="H562" s="4"/>
    </row>
    <row r="563" spans="1:8" ht="12.75" customHeight="1">
      <c r="A563" s="4"/>
      <c r="D563" s="45"/>
      <c r="E563" s="45"/>
      <c r="F563" s="4"/>
      <c r="G563" s="4"/>
      <c r="H563" s="4"/>
    </row>
    <row r="564" spans="1:8" ht="12.75" customHeight="1">
      <c r="A564" s="4"/>
      <c r="D564" s="45"/>
      <c r="E564" s="45"/>
      <c r="F564" s="4"/>
      <c r="G564" s="4"/>
      <c r="H564" s="4"/>
    </row>
    <row r="565" spans="1:8" ht="12.75" customHeight="1">
      <c r="A565" s="4"/>
      <c r="D565" s="45"/>
      <c r="E565" s="45"/>
      <c r="F565" s="4"/>
      <c r="G565" s="4"/>
      <c r="H565" s="4"/>
    </row>
    <row r="566" spans="1:8" ht="12.75" customHeight="1">
      <c r="A566" s="4"/>
      <c r="D566" s="45"/>
      <c r="E566" s="45"/>
      <c r="F566" s="4"/>
      <c r="G566" s="4"/>
      <c r="H566" s="4"/>
    </row>
    <row r="567" spans="1:8" ht="12.75" customHeight="1">
      <c r="A567" s="4"/>
      <c r="D567" s="45"/>
      <c r="E567" s="45"/>
      <c r="F567" s="4"/>
      <c r="G567" s="4"/>
      <c r="H567" s="4"/>
    </row>
    <row r="568" spans="1:8" ht="12.75" customHeight="1">
      <c r="A568" s="4"/>
      <c r="D568" s="45"/>
      <c r="E568" s="45"/>
      <c r="F568" s="4"/>
      <c r="G568" s="4"/>
      <c r="H568" s="4"/>
    </row>
    <row r="569" spans="1:8" ht="12.75" customHeight="1">
      <c r="A569" s="4"/>
      <c r="D569" s="45"/>
      <c r="E569" s="45"/>
      <c r="F569" s="4"/>
      <c r="G569" s="4"/>
      <c r="H569" s="4"/>
    </row>
    <row r="570" spans="1:8" ht="12.75" customHeight="1">
      <c r="A570" s="4"/>
      <c r="D570" s="45"/>
      <c r="E570" s="45"/>
      <c r="F570" s="4"/>
      <c r="G570" s="4"/>
      <c r="H570" s="4"/>
    </row>
    <row r="571" spans="1:8" ht="12.75" customHeight="1">
      <c r="A571" s="4"/>
      <c r="D571" s="45"/>
      <c r="E571" s="45"/>
      <c r="F571" s="4"/>
      <c r="G571" s="4"/>
      <c r="H571" s="4"/>
    </row>
    <row r="572" spans="1:8" ht="12.75" customHeight="1">
      <c r="A572" s="4"/>
      <c r="D572" s="45"/>
      <c r="E572" s="45"/>
      <c r="F572" s="4"/>
      <c r="G572" s="4"/>
      <c r="H572" s="4"/>
    </row>
    <row r="573" spans="1:8" ht="12.75" customHeight="1">
      <c r="A573" s="4"/>
      <c r="D573" s="45"/>
      <c r="E573" s="45"/>
      <c r="F573" s="4"/>
      <c r="G573" s="4"/>
      <c r="H573" s="4"/>
    </row>
    <row r="574" spans="1:8" ht="12.75" customHeight="1">
      <c r="A574" s="4"/>
      <c r="D574" s="45"/>
      <c r="E574" s="45"/>
      <c r="F574" s="4"/>
      <c r="G574" s="4"/>
      <c r="H574" s="4"/>
    </row>
    <row r="575" spans="1:8" ht="12.75" customHeight="1">
      <c r="A575" s="4"/>
      <c r="D575" s="45"/>
      <c r="E575" s="45"/>
      <c r="F575" s="4"/>
      <c r="G575" s="4"/>
      <c r="H575" s="4"/>
    </row>
    <row r="576" spans="1:8" ht="12.75" customHeight="1">
      <c r="A576" s="4"/>
      <c r="D576" s="45"/>
      <c r="E576" s="45"/>
      <c r="F576" s="4"/>
      <c r="G576" s="4"/>
      <c r="H576" s="4"/>
    </row>
    <row r="577" spans="1:8" ht="12.75" customHeight="1">
      <c r="A577" s="4"/>
      <c r="D577" s="45"/>
      <c r="E577" s="45"/>
      <c r="F577" s="4"/>
      <c r="G577" s="4"/>
      <c r="H577" s="4"/>
    </row>
    <row r="578" spans="1:8" ht="12.75" customHeight="1">
      <c r="A578" s="4"/>
      <c r="D578" s="45"/>
      <c r="E578" s="45"/>
      <c r="F578" s="4"/>
      <c r="G578" s="4"/>
      <c r="H578" s="4"/>
    </row>
    <row r="579" spans="1:8" ht="12.75" customHeight="1">
      <c r="A579" s="4"/>
      <c r="D579" s="45"/>
      <c r="E579" s="45"/>
      <c r="F579" s="4"/>
      <c r="G579" s="4"/>
      <c r="H579" s="4"/>
    </row>
    <row r="580" spans="1:8" ht="12.75" customHeight="1">
      <c r="A580" s="4"/>
      <c r="D580" s="45"/>
      <c r="E580" s="45"/>
      <c r="F580" s="4"/>
      <c r="G580" s="4"/>
      <c r="H580" s="4"/>
    </row>
    <row r="581" spans="1:8" ht="12.75" customHeight="1">
      <c r="A581" s="4"/>
      <c r="D581" s="45"/>
      <c r="E581" s="45"/>
      <c r="F581" s="4"/>
      <c r="G581" s="4"/>
      <c r="H581" s="4"/>
    </row>
    <row r="582" spans="1:8" ht="12.75" customHeight="1">
      <c r="A582" s="4"/>
      <c r="D582" s="45"/>
      <c r="E582" s="45"/>
      <c r="F582" s="4"/>
      <c r="G582" s="4"/>
      <c r="H582" s="4"/>
    </row>
    <row r="583" spans="1:8" ht="12.75" customHeight="1">
      <c r="A583" s="4"/>
      <c r="D583" s="45"/>
      <c r="E583" s="45"/>
      <c r="F583" s="4"/>
      <c r="G583" s="4"/>
      <c r="H583" s="4"/>
    </row>
    <row r="584" spans="1:8" ht="12.75" customHeight="1">
      <c r="A584" s="4"/>
      <c r="D584" s="45"/>
      <c r="E584" s="45"/>
      <c r="F584" s="4"/>
      <c r="G584" s="4"/>
      <c r="H584" s="4"/>
    </row>
    <row r="585" spans="1:8" ht="12.75" customHeight="1">
      <c r="A585" s="4"/>
      <c r="D585" s="45"/>
      <c r="E585" s="45"/>
      <c r="F585" s="4"/>
      <c r="G585" s="4"/>
      <c r="H585" s="4"/>
    </row>
    <row r="586" spans="1:8" ht="12.75" customHeight="1">
      <c r="A586" s="4"/>
      <c r="D586" s="45"/>
      <c r="E586" s="45"/>
      <c r="F586" s="4"/>
      <c r="G586" s="4"/>
      <c r="H586" s="4"/>
    </row>
    <row r="587" spans="1:8" ht="12.75" customHeight="1">
      <c r="A587" s="4"/>
      <c r="D587" s="45"/>
      <c r="E587" s="45"/>
      <c r="F587" s="4"/>
      <c r="G587" s="4"/>
      <c r="H587" s="4"/>
    </row>
    <row r="588" spans="1:8" ht="12.75" customHeight="1">
      <c r="A588" s="4"/>
      <c r="D588" s="45"/>
      <c r="E588" s="45"/>
      <c r="F588" s="4"/>
      <c r="G588" s="4"/>
      <c r="H588" s="4"/>
    </row>
    <row r="589" spans="1:8" ht="12.75" customHeight="1">
      <c r="A589" s="4"/>
      <c r="D589" s="45"/>
      <c r="E589" s="45"/>
      <c r="F589" s="4"/>
      <c r="G589" s="4"/>
      <c r="H589" s="4"/>
    </row>
    <row r="590" spans="1:8" ht="12.75" customHeight="1">
      <c r="A590" s="4"/>
      <c r="D590" s="45"/>
      <c r="E590" s="45"/>
      <c r="F590" s="4"/>
      <c r="G590" s="4"/>
      <c r="H590" s="4"/>
    </row>
    <row r="591" spans="1:8" ht="12.75" customHeight="1">
      <c r="A591" s="4"/>
      <c r="D591" s="45"/>
      <c r="E591" s="45"/>
      <c r="F591" s="4"/>
      <c r="G591" s="4"/>
      <c r="H591" s="4"/>
    </row>
    <row r="592" spans="1:8" ht="12.75" customHeight="1">
      <c r="A592" s="4"/>
      <c r="D592" s="45"/>
      <c r="E592" s="45"/>
      <c r="F592" s="4"/>
      <c r="G592" s="4"/>
      <c r="H592" s="4"/>
    </row>
    <row r="593" spans="1:8" ht="12.75" customHeight="1">
      <c r="A593" s="4"/>
      <c r="D593" s="45"/>
      <c r="E593" s="45"/>
      <c r="F593" s="4"/>
      <c r="G593" s="4"/>
      <c r="H593" s="4"/>
    </row>
    <row r="594" spans="1:8" ht="12.75" customHeight="1">
      <c r="A594" s="4"/>
      <c r="D594" s="45"/>
      <c r="E594" s="45"/>
      <c r="F594" s="4"/>
      <c r="G594" s="4"/>
      <c r="H594" s="4"/>
    </row>
    <row r="595" spans="1:8" ht="12.75" customHeight="1">
      <c r="A595" s="4"/>
      <c r="D595" s="45"/>
      <c r="E595" s="45"/>
      <c r="F595" s="4"/>
      <c r="G595" s="4"/>
      <c r="H595" s="4"/>
    </row>
    <row r="596" spans="1:8" ht="12.75" customHeight="1">
      <c r="A596" s="4"/>
      <c r="D596" s="45"/>
      <c r="E596" s="45"/>
      <c r="F596" s="4"/>
      <c r="G596" s="4"/>
      <c r="H596" s="4"/>
    </row>
    <row r="597" spans="1:8" ht="12.75" customHeight="1">
      <c r="A597" s="4"/>
      <c r="D597" s="45"/>
      <c r="E597" s="45"/>
      <c r="F597" s="4"/>
      <c r="G597" s="4"/>
      <c r="H597" s="4"/>
    </row>
    <row r="598" spans="1:8" ht="12.75" customHeight="1">
      <c r="A598" s="4"/>
      <c r="D598" s="45"/>
      <c r="E598" s="45"/>
      <c r="F598" s="4"/>
      <c r="G598" s="4"/>
      <c r="H598" s="4"/>
    </row>
    <row r="599" spans="1:8" ht="12.75" customHeight="1">
      <c r="A599" s="4"/>
      <c r="D599" s="45"/>
      <c r="E599" s="45"/>
      <c r="F599" s="4"/>
      <c r="G599" s="4"/>
      <c r="H599" s="4"/>
    </row>
    <row r="600" spans="1:8" ht="12.75" customHeight="1">
      <c r="A600" s="4"/>
      <c r="D600" s="45"/>
      <c r="E600" s="45"/>
      <c r="F600" s="4"/>
      <c r="G600" s="4"/>
      <c r="H600" s="4"/>
    </row>
    <row r="601" spans="1:8" ht="12.75" customHeight="1">
      <c r="A601" s="4"/>
      <c r="D601" s="45"/>
      <c r="E601" s="45"/>
      <c r="F601" s="4"/>
      <c r="G601" s="4"/>
      <c r="H601" s="4"/>
    </row>
    <row r="602" spans="1:8" ht="12.75" customHeight="1">
      <c r="A602" s="4"/>
      <c r="D602" s="45"/>
      <c r="E602" s="45"/>
      <c r="F602" s="4"/>
      <c r="G602" s="4"/>
      <c r="H602" s="4"/>
    </row>
    <row r="603" spans="1:8" ht="12.75" customHeight="1">
      <c r="A603" s="4"/>
      <c r="D603" s="45"/>
      <c r="E603" s="45"/>
      <c r="F603" s="4"/>
      <c r="G603" s="4"/>
      <c r="H603" s="4"/>
    </row>
    <row r="604" spans="1:8" ht="12.75" customHeight="1">
      <c r="A604" s="4"/>
      <c r="D604" s="45"/>
      <c r="E604" s="45"/>
      <c r="F604" s="4"/>
      <c r="G604" s="4"/>
      <c r="H604" s="4"/>
    </row>
    <row r="605" spans="1:8" ht="12.75" customHeight="1">
      <c r="A605" s="4"/>
      <c r="D605" s="45"/>
      <c r="E605" s="45"/>
      <c r="F605" s="4"/>
      <c r="G605" s="4"/>
      <c r="H605" s="4"/>
    </row>
    <row r="606" spans="1:8" ht="12.75" customHeight="1">
      <c r="A606" s="4"/>
      <c r="D606" s="45"/>
      <c r="E606" s="45"/>
      <c r="F606" s="4"/>
      <c r="G606" s="4"/>
      <c r="H606" s="4"/>
    </row>
    <row r="607" spans="1:8" ht="12.75" customHeight="1">
      <c r="A607" s="4"/>
      <c r="D607" s="45"/>
      <c r="E607" s="45"/>
      <c r="F607" s="4"/>
      <c r="G607" s="4"/>
      <c r="H607" s="4"/>
    </row>
    <row r="608" spans="1:8" ht="12.75" customHeight="1">
      <c r="A608" s="4"/>
      <c r="D608" s="45"/>
      <c r="E608" s="45"/>
      <c r="F608" s="4"/>
      <c r="G608" s="4"/>
      <c r="H608" s="4"/>
    </row>
    <row r="609" spans="1:8" ht="12.75" customHeight="1">
      <c r="A609" s="4"/>
      <c r="D609" s="45"/>
      <c r="E609" s="45"/>
      <c r="F609" s="4"/>
      <c r="G609" s="4"/>
      <c r="H609" s="4"/>
    </row>
    <row r="610" spans="1:8" ht="12.75" customHeight="1">
      <c r="A610" s="4"/>
      <c r="D610" s="45"/>
      <c r="E610" s="45"/>
      <c r="F610" s="4"/>
      <c r="G610" s="4"/>
      <c r="H610" s="4"/>
    </row>
    <row r="611" spans="1:8" ht="12.75" customHeight="1">
      <c r="A611" s="4"/>
      <c r="D611" s="45"/>
      <c r="E611" s="45"/>
      <c r="F611" s="4"/>
      <c r="G611" s="4"/>
      <c r="H611" s="4"/>
    </row>
    <row r="612" spans="1:8" ht="12.75" customHeight="1">
      <c r="A612" s="4"/>
      <c r="D612" s="45"/>
      <c r="E612" s="45"/>
      <c r="F612" s="4"/>
      <c r="G612" s="4"/>
      <c r="H612" s="4"/>
    </row>
    <row r="613" spans="1:8" ht="12.75" customHeight="1">
      <c r="A613" s="4"/>
      <c r="D613" s="45"/>
      <c r="E613" s="45"/>
      <c r="F613" s="4"/>
      <c r="G613" s="4"/>
      <c r="H613" s="4"/>
    </row>
    <row r="614" spans="1:8" ht="12.75" customHeight="1">
      <c r="A614" s="4"/>
      <c r="D614" s="45"/>
      <c r="E614" s="45"/>
      <c r="F614" s="4"/>
      <c r="G614" s="4"/>
      <c r="H614" s="4"/>
    </row>
    <row r="615" spans="1:8" ht="12.75" customHeight="1">
      <c r="A615" s="4"/>
      <c r="D615" s="45"/>
      <c r="E615" s="45"/>
      <c r="F615" s="4"/>
      <c r="G615" s="4"/>
      <c r="H615" s="4"/>
    </row>
    <row r="616" spans="1:8" ht="12.75" customHeight="1">
      <c r="A616" s="4"/>
      <c r="D616" s="45"/>
      <c r="E616" s="45"/>
      <c r="F616" s="4"/>
      <c r="G616" s="4"/>
      <c r="H616" s="4"/>
    </row>
    <row r="617" spans="1:8" ht="12.75" customHeight="1">
      <c r="A617" s="4"/>
      <c r="D617" s="45"/>
      <c r="E617" s="45"/>
      <c r="F617" s="4"/>
      <c r="G617" s="4"/>
      <c r="H617" s="4"/>
    </row>
    <row r="618" spans="1:8" ht="12.75" customHeight="1">
      <c r="A618" s="4"/>
      <c r="D618" s="45"/>
      <c r="E618" s="45"/>
      <c r="F618" s="4"/>
      <c r="G618" s="4"/>
      <c r="H618" s="4"/>
    </row>
    <row r="619" spans="1:8" ht="12.75" customHeight="1">
      <c r="A619" s="4"/>
      <c r="D619" s="45"/>
      <c r="E619" s="45"/>
      <c r="F619" s="4"/>
      <c r="G619" s="4"/>
      <c r="H619" s="4"/>
    </row>
    <row r="620" spans="1:8" ht="12.75" customHeight="1">
      <c r="A620" s="4"/>
      <c r="D620" s="45"/>
      <c r="E620" s="45"/>
      <c r="F620" s="4"/>
      <c r="G620" s="4"/>
      <c r="H620" s="4"/>
    </row>
    <row r="621" spans="1:8" ht="12.75" customHeight="1">
      <c r="A621" s="4"/>
      <c r="D621" s="45"/>
      <c r="E621" s="45"/>
      <c r="F621" s="4"/>
      <c r="G621" s="4"/>
      <c r="H621" s="4"/>
    </row>
    <row r="622" spans="1:8" ht="12.75" customHeight="1">
      <c r="A622" s="4"/>
      <c r="D622" s="45"/>
      <c r="E622" s="45"/>
      <c r="F622" s="4"/>
      <c r="G622" s="4"/>
      <c r="H622" s="4"/>
    </row>
    <row r="623" spans="1:8" ht="12.75" customHeight="1">
      <c r="A623" s="4"/>
      <c r="D623" s="45"/>
      <c r="E623" s="45"/>
      <c r="F623" s="4"/>
      <c r="G623" s="4"/>
      <c r="H623" s="4"/>
    </row>
    <row r="624" spans="1:8" ht="12.75" customHeight="1">
      <c r="A624" s="4"/>
      <c r="D624" s="45"/>
      <c r="E624" s="45"/>
      <c r="F624" s="4"/>
      <c r="G624" s="4"/>
      <c r="H624" s="4"/>
    </row>
    <row r="625" spans="1:8" ht="12.75" customHeight="1">
      <c r="A625" s="4"/>
      <c r="D625" s="45"/>
      <c r="E625" s="45"/>
      <c r="F625" s="4"/>
      <c r="G625" s="4"/>
      <c r="H625" s="4"/>
    </row>
    <row r="626" spans="1:8" ht="12.75" customHeight="1">
      <c r="A626" s="4"/>
      <c r="D626" s="45"/>
      <c r="E626" s="45"/>
      <c r="F626" s="4"/>
      <c r="G626" s="4"/>
      <c r="H626" s="4"/>
    </row>
    <row r="627" spans="1:8" ht="12.75" customHeight="1">
      <c r="A627" s="4"/>
      <c r="D627" s="45"/>
      <c r="E627" s="45"/>
      <c r="F627" s="4"/>
      <c r="G627" s="4"/>
      <c r="H627" s="4"/>
    </row>
    <row r="628" spans="1:8" ht="12.75" customHeight="1">
      <c r="A628" s="4"/>
      <c r="D628" s="45"/>
      <c r="E628" s="45"/>
      <c r="F628" s="4"/>
      <c r="G628" s="4"/>
      <c r="H628" s="4"/>
    </row>
    <row r="629" spans="1:8" ht="12.75" customHeight="1">
      <c r="A629" s="4"/>
      <c r="D629" s="45"/>
      <c r="E629" s="45"/>
      <c r="F629" s="4"/>
      <c r="G629" s="4"/>
      <c r="H629" s="4"/>
    </row>
    <row r="630" spans="1:8" ht="12.75" customHeight="1">
      <c r="A630" s="4"/>
      <c r="D630" s="45"/>
      <c r="E630" s="45"/>
      <c r="F630" s="4"/>
      <c r="G630" s="4"/>
      <c r="H630" s="4"/>
    </row>
    <row r="631" spans="1:8" ht="12.75" customHeight="1">
      <c r="A631" s="4"/>
      <c r="D631" s="45"/>
      <c r="E631" s="45"/>
      <c r="F631" s="4"/>
      <c r="G631" s="4"/>
      <c r="H631" s="4"/>
    </row>
    <row r="632" spans="1:8" ht="12.75" customHeight="1">
      <c r="A632" s="4"/>
      <c r="D632" s="45"/>
      <c r="E632" s="45"/>
      <c r="F632" s="4"/>
      <c r="G632" s="4"/>
      <c r="H632" s="4"/>
    </row>
    <row r="633" spans="1:8" ht="12.75" customHeight="1">
      <c r="A633" s="4"/>
      <c r="D633" s="45"/>
      <c r="E633" s="45"/>
      <c r="F633" s="4"/>
      <c r="G633" s="4"/>
      <c r="H633" s="4"/>
    </row>
    <row r="634" spans="1:8" ht="12.75" customHeight="1">
      <c r="A634" s="4"/>
      <c r="D634" s="45"/>
      <c r="E634" s="45"/>
      <c r="F634" s="4"/>
      <c r="G634" s="4"/>
      <c r="H634" s="4"/>
    </row>
    <row r="635" spans="1:8" ht="12.75" customHeight="1">
      <c r="A635" s="4"/>
      <c r="D635" s="45"/>
      <c r="E635" s="45"/>
      <c r="F635" s="4"/>
      <c r="G635" s="4"/>
      <c r="H635" s="4"/>
    </row>
    <row r="636" spans="1:8" ht="12.75" customHeight="1">
      <c r="A636" s="4"/>
      <c r="D636" s="45"/>
      <c r="E636" s="45"/>
      <c r="F636" s="4"/>
      <c r="G636" s="4"/>
      <c r="H636" s="4"/>
    </row>
    <row r="637" spans="1:8" ht="12.75" customHeight="1">
      <c r="A637" s="4"/>
      <c r="D637" s="45"/>
      <c r="E637" s="45"/>
      <c r="F637" s="4"/>
      <c r="G637" s="4"/>
      <c r="H637" s="4"/>
    </row>
    <row r="638" spans="1:8" ht="12.75" customHeight="1">
      <c r="A638" s="4"/>
      <c r="D638" s="45"/>
      <c r="E638" s="45"/>
      <c r="F638" s="4"/>
      <c r="G638" s="4"/>
      <c r="H638" s="4"/>
    </row>
    <row r="639" spans="1:8" ht="12.75" customHeight="1">
      <c r="A639" s="4"/>
      <c r="D639" s="45"/>
      <c r="E639" s="45"/>
      <c r="F639" s="4"/>
      <c r="G639" s="4"/>
      <c r="H639" s="4"/>
    </row>
    <row r="640" spans="1:8" ht="12.75" customHeight="1">
      <c r="A640" s="4"/>
      <c r="D640" s="45"/>
      <c r="E640" s="45"/>
      <c r="F640" s="4"/>
      <c r="G640" s="4"/>
      <c r="H640" s="4"/>
    </row>
    <row r="641" spans="1:8" ht="12.75" customHeight="1">
      <c r="A641" s="4"/>
      <c r="D641" s="45"/>
      <c r="E641" s="45"/>
      <c r="F641" s="4"/>
      <c r="G641" s="4"/>
      <c r="H641" s="4"/>
    </row>
    <row r="642" spans="1:8" ht="12.75" customHeight="1">
      <c r="A642" s="4"/>
      <c r="D642" s="45"/>
      <c r="E642" s="45"/>
      <c r="F642" s="4"/>
      <c r="G642" s="4"/>
      <c r="H642" s="4"/>
    </row>
    <row r="643" spans="1:8" ht="12.75" customHeight="1">
      <c r="A643" s="4"/>
      <c r="D643" s="45"/>
      <c r="E643" s="45"/>
      <c r="F643" s="4"/>
      <c r="G643" s="4"/>
      <c r="H643" s="4"/>
    </row>
    <row r="644" spans="1:8" ht="12.75" customHeight="1">
      <c r="A644" s="4"/>
      <c r="D644" s="45"/>
      <c r="E644" s="45"/>
      <c r="F644" s="4"/>
      <c r="G644" s="4"/>
      <c r="H644" s="4"/>
    </row>
    <row r="645" spans="1:8" ht="12.75" customHeight="1">
      <c r="A645" s="4"/>
      <c r="D645" s="45"/>
      <c r="E645" s="45"/>
      <c r="F645" s="4"/>
      <c r="G645" s="4"/>
      <c r="H645" s="4"/>
    </row>
    <row r="646" spans="1:8" ht="12.75" customHeight="1">
      <c r="A646" s="4"/>
      <c r="D646" s="45"/>
      <c r="E646" s="45"/>
      <c r="F646" s="4"/>
      <c r="G646" s="4"/>
      <c r="H646" s="4"/>
    </row>
    <row r="647" spans="1:8" ht="12.75" customHeight="1">
      <c r="A647" s="4"/>
      <c r="D647" s="45"/>
      <c r="E647" s="45"/>
      <c r="F647" s="4"/>
      <c r="G647" s="4"/>
      <c r="H647" s="4"/>
    </row>
    <row r="648" spans="1:8" ht="12.75" customHeight="1">
      <c r="A648" s="4"/>
      <c r="D648" s="45"/>
      <c r="E648" s="45"/>
      <c r="F648" s="4"/>
      <c r="G648" s="4"/>
      <c r="H648" s="4"/>
    </row>
    <row r="649" spans="1:8" ht="12.75" customHeight="1">
      <c r="A649" s="4"/>
      <c r="D649" s="45"/>
      <c r="E649" s="45"/>
      <c r="F649" s="4"/>
      <c r="G649" s="4"/>
      <c r="H649" s="4"/>
    </row>
    <row r="650" spans="1:8" ht="12.75" customHeight="1">
      <c r="A650" s="4"/>
      <c r="D650" s="45"/>
      <c r="E650" s="45"/>
      <c r="F650" s="4"/>
      <c r="G650" s="4"/>
      <c r="H650" s="4"/>
    </row>
    <row r="651" spans="1:8" ht="12.75" customHeight="1">
      <c r="A651" s="4"/>
      <c r="D651" s="45"/>
      <c r="E651" s="45"/>
      <c r="F651" s="4"/>
      <c r="G651" s="4"/>
      <c r="H651" s="4"/>
    </row>
    <row r="652" spans="1:8" ht="12.75" customHeight="1">
      <c r="A652" s="4"/>
      <c r="D652" s="45"/>
      <c r="E652" s="45"/>
      <c r="F652" s="4"/>
      <c r="G652" s="4"/>
      <c r="H652" s="4"/>
    </row>
    <row r="653" spans="1:8" ht="12.75" customHeight="1">
      <c r="A653" s="4"/>
      <c r="D653" s="45"/>
      <c r="E653" s="45"/>
      <c r="F653" s="4"/>
      <c r="G653" s="4"/>
      <c r="H653" s="4"/>
    </row>
    <row r="654" spans="1:8" ht="12.75" customHeight="1">
      <c r="A654" s="4"/>
      <c r="D654" s="45"/>
      <c r="E654" s="45"/>
      <c r="F654" s="4"/>
      <c r="G654" s="4"/>
      <c r="H654" s="4"/>
    </row>
    <row r="655" spans="1:8" ht="12.75" customHeight="1">
      <c r="A655" s="4"/>
      <c r="D655" s="45"/>
      <c r="E655" s="45"/>
      <c r="F655" s="4"/>
      <c r="G655" s="4"/>
      <c r="H655" s="4"/>
    </row>
    <row r="656" spans="1:8" ht="12.75" customHeight="1">
      <c r="A656" s="4"/>
      <c r="D656" s="45"/>
      <c r="E656" s="45"/>
      <c r="F656" s="4"/>
      <c r="G656" s="4"/>
      <c r="H656" s="4"/>
    </row>
    <row r="657" spans="1:8" ht="12.75" customHeight="1">
      <c r="A657" s="4"/>
      <c r="D657" s="45"/>
      <c r="E657" s="45"/>
      <c r="F657" s="4"/>
      <c r="G657" s="4"/>
      <c r="H657" s="4"/>
    </row>
    <row r="658" spans="1:8" ht="12.75" customHeight="1">
      <c r="A658" s="4"/>
      <c r="D658" s="45"/>
      <c r="E658" s="45"/>
      <c r="F658" s="4"/>
      <c r="G658" s="4"/>
      <c r="H658" s="4"/>
    </row>
    <row r="659" spans="1:8" ht="12.75" customHeight="1">
      <c r="A659" s="4"/>
      <c r="D659" s="45"/>
      <c r="E659" s="45"/>
      <c r="F659" s="4"/>
      <c r="G659" s="4"/>
      <c r="H659" s="4"/>
    </row>
    <row r="660" spans="1:8" ht="12.75" customHeight="1">
      <c r="A660" s="4"/>
      <c r="D660" s="45"/>
      <c r="E660" s="45"/>
      <c r="F660" s="4"/>
      <c r="G660" s="4"/>
      <c r="H660" s="4"/>
    </row>
    <row r="661" spans="1:8" ht="12.75" customHeight="1">
      <c r="A661" s="4"/>
      <c r="D661" s="45"/>
      <c r="E661" s="45"/>
      <c r="F661" s="4"/>
      <c r="G661" s="4"/>
      <c r="H661" s="4"/>
    </row>
    <row r="662" spans="1:8" ht="12.75" customHeight="1">
      <c r="A662" s="4"/>
      <c r="D662" s="45"/>
      <c r="E662" s="45"/>
      <c r="F662" s="4"/>
      <c r="G662" s="4"/>
      <c r="H662" s="4"/>
    </row>
    <row r="663" spans="1:8" ht="12.75" customHeight="1">
      <c r="A663" s="4"/>
      <c r="D663" s="45"/>
      <c r="E663" s="45"/>
      <c r="F663" s="4"/>
      <c r="G663" s="4"/>
      <c r="H663" s="4"/>
    </row>
    <row r="664" spans="1:8" ht="12.75" customHeight="1">
      <c r="A664" s="4"/>
      <c r="D664" s="45"/>
      <c r="E664" s="45"/>
      <c r="F664" s="4"/>
      <c r="G664" s="4"/>
      <c r="H664" s="4"/>
    </row>
    <row r="665" spans="1:8" ht="12.75" customHeight="1">
      <c r="A665" s="4"/>
      <c r="D665" s="45"/>
      <c r="E665" s="45"/>
      <c r="F665" s="4"/>
      <c r="G665" s="4"/>
      <c r="H665" s="4"/>
    </row>
    <row r="666" spans="1:8" ht="12.75" customHeight="1">
      <c r="A666" s="4"/>
      <c r="D666" s="45"/>
      <c r="E666" s="45"/>
      <c r="F666" s="4"/>
      <c r="G666" s="4"/>
      <c r="H666" s="4"/>
    </row>
    <row r="667" spans="1:8" ht="12.75" customHeight="1">
      <c r="A667" s="4"/>
      <c r="D667" s="45"/>
      <c r="E667" s="45"/>
      <c r="F667" s="4"/>
      <c r="G667" s="4"/>
      <c r="H667" s="4"/>
    </row>
    <row r="668" spans="1:8" ht="12.75" customHeight="1">
      <c r="A668" s="4"/>
      <c r="D668" s="45"/>
      <c r="E668" s="45"/>
      <c r="F668" s="4"/>
      <c r="G668" s="4"/>
      <c r="H668" s="4"/>
    </row>
    <row r="669" spans="1:8" ht="12.75" customHeight="1">
      <c r="A669" s="4"/>
      <c r="D669" s="45"/>
      <c r="E669" s="45"/>
      <c r="F669" s="4"/>
      <c r="G669" s="4"/>
      <c r="H669" s="4"/>
    </row>
    <row r="670" spans="1:8" ht="12.75" customHeight="1">
      <c r="A670" s="4"/>
      <c r="D670" s="45"/>
      <c r="E670" s="45"/>
      <c r="F670" s="4"/>
      <c r="G670" s="4"/>
      <c r="H670" s="4"/>
    </row>
    <row r="671" spans="1:8" ht="12.75" customHeight="1">
      <c r="A671" s="4"/>
      <c r="D671" s="45"/>
      <c r="E671" s="45"/>
      <c r="F671" s="4"/>
      <c r="G671" s="4"/>
      <c r="H671" s="4"/>
    </row>
    <row r="672" spans="1:8" ht="12.75" customHeight="1">
      <c r="A672" s="4"/>
      <c r="D672" s="45"/>
      <c r="E672" s="45"/>
      <c r="F672" s="4"/>
      <c r="G672" s="4"/>
      <c r="H672" s="4"/>
    </row>
    <row r="673" spans="1:8" ht="12.75" customHeight="1">
      <c r="A673" s="4"/>
      <c r="D673" s="45"/>
      <c r="E673" s="45"/>
      <c r="F673" s="4"/>
      <c r="G673" s="4"/>
      <c r="H673" s="4"/>
    </row>
    <row r="674" spans="1:8" ht="12.75" customHeight="1">
      <c r="A674" s="4"/>
      <c r="D674" s="45"/>
      <c r="E674" s="45"/>
      <c r="F674" s="4"/>
      <c r="G674" s="4"/>
      <c r="H674" s="4"/>
    </row>
    <row r="675" spans="1:8" ht="12.75" customHeight="1">
      <c r="A675" s="4"/>
      <c r="D675" s="45"/>
      <c r="E675" s="45"/>
      <c r="F675" s="4"/>
      <c r="G675" s="4"/>
      <c r="H675" s="4"/>
    </row>
    <row r="676" spans="1:8" ht="12.75" customHeight="1">
      <c r="A676" s="4"/>
      <c r="D676" s="45"/>
      <c r="E676" s="45"/>
      <c r="F676" s="4"/>
      <c r="G676" s="4"/>
      <c r="H676" s="4"/>
    </row>
    <row r="677" spans="1:8" ht="12.75" customHeight="1">
      <c r="A677" s="4"/>
      <c r="D677" s="45"/>
      <c r="E677" s="45"/>
      <c r="F677" s="4"/>
      <c r="G677" s="4"/>
      <c r="H677" s="4"/>
    </row>
    <row r="678" spans="1:8" ht="12.75" customHeight="1">
      <c r="A678" s="4"/>
      <c r="D678" s="45"/>
      <c r="E678" s="45"/>
      <c r="F678" s="4"/>
      <c r="G678" s="4"/>
      <c r="H678" s="4"/>
    </row>
    <row r="679" spans="1:8" ht="12.75" customHeight="1">
      <c r="A679" s="4"/>
      <c r="D679" s="45"/>
      <c r="E679" s="45"/>
      <c r="F679" s="4"/>
      <c r="G679" s="4"/>
      <c r="H679" s="4"/>
    </row>
    <row r="680" spans="1:8" ht="12.75" customHeight="1">
      <c r="A680" s="4"/>
      <c r="D680" s="45"/>
      <c r="E680" s="45"/>
      <c r="F680" s="4"/>
      <c r="G680" s="4"/>
      <c r="H680" s="4"/>
    </row>
    <row r="681" spans="1:8" ht="12.75" customHeight="1">
      <c r="A681" s="4"/>
      <c r="D681" s="45"/>
      <c r="E681" s="45"/>
      <c r="F681" s="4"/>
      <c r="G681" s="4"/>
      <c r="H681" s="4"/>
    </row>
    <row r="682" spans="1:8" ht="12.75" customHeight="1">
      <c r="A682" s="4"/>
      <c r="D682" s="45"/>
      <c r="E682" s="45"/>
      <c r="F682" s="4"/>
      <c r="G682" s="4"/>
      <c r="H682" s="4"/>
    </row>
    <row r="683" spans="1:8" ht="12.75" customHeight="1">
      <c r="A683" s="4"/>
      <c r="D683" s="45"/>
      <c r="E683" s="45"/>
      <c r="F683" s="4"/>
      <c r="G683" s="4"/>
      <c r="H683" s="4"/>
    </row>
    <row r="684" spans="1:8" ht="12.75" customHeight="1">
      <c r="A684" s="4"/>
      <c r="D684" s="45"/>
      <c r="E684" s="45"/>
      <c r="F684" s="4"/>
      <c r="G684" s="4"/>
      <c r="H684" s="4"/>
    </row>
    <row r="685" spans="1:8" ht="12.75" customHeight="1">
      <c r="A685" s="4"/>
      <c r="D685" s="45"/>
      <c r="E685" s="45"/>
      <c r="F685" s="4"/>
      <c r="G685" s="4"/>
      <c r="H685" s="4"/>
    </row>
    <row r="686" spans="1:8" ht="12.75" customHeight="1">
      <c r="A686" s="4"/>
      <c r="D686" s="45"/>
      <c r="E686" s="45"/>
      <c r="F686" s="4"/>
      <c r="G686" s="4"/>
      <c r="H686" s="4"/>
    </row>
    <row r="687" spans="1:8" ht="12.75" customHeight="1">
      <c r="A687" s="4"/>
      <c r="D687" s="45"/>
      <c r="E687" s="45"/>
      <c r="F687" s="4"/>
      <c r="G687" s="4"/>
      <c r="H687" s="4"/>
    </row>
    <row r="688" spans="1:8" ht="12.75" customHeight="1">
      <c r="A688" s="4"/>
      <c r="D688" s="45"/>
      <c r="E688" s="45"/>
      <c r="F688" s="4"/>
      <c r="G688" s="4"/>
      <c r="H688" s="4"/>
    </row>
    <row r="689" spans="1:8" ht="12.75" customHeight="1">
      <c r="A689" s="4"/>
      <c r="D689" s="45"/>
      <c r="E689" s="45"/>
      <c r="F689" s="4"/>
      <c r="G689" s="4"/>
      <c r="H689" s="4"/>
    </row>
    <row r="690" spans="1:8" ht="12.75" customHeight="1">
      <c r="A690" s="4"/>
      <c r="D690" s="45"/>
      <c r="E690" s="45"/>
      <c r="F690" s="4"/>
      <c r="G690" s="4"/>
      <c r="H690" s="4"/>
    </row>
    <row r="691" spans="1:8" ht="12.75" customHeight="1">
      <c r="A691" s="4"/>
      <c r="D691" s="45"/>
      <c r="E691" s="45"/>
      <c r="F691" s="4"/>
      <c r="G691" s="4"/>
      <c r="H691" s="4"/>
    </row>
    <row r="692" spans="1:8" ht="12.75" customHeight="1">
      <c r="A692" s="4"/>
      <c r="D692" s="45"/>
      <c r="E692" s="45"/>
      <c r="F692" s="4"/>
      <c r="G692" s="4"/>
      <c r="H692" s="4"/>
    </row>
    <row r="693" spans="1:8" ht="12.75" customHeight="1">
      <c r="A693" s="4"/>
      <c r="D693" s="45"/>
      <c r="E693" s="45"/>
      <c r="F693" s="4"/>
      <c r="G693" s="4"/>
      <c r="H693" s="4"/>
    </row>
    <row r="694" spans="1:8" ht="12.75" customHeight="1">
      <c r="A694" s="4"/>
      <c r="D694" s="45"/>
      <c r="E694" s="45"/>
      <c r="F694" s="4"/>
      <c r="G694" s="4"/>
      <c r="H694" s="4"/>
    </row>
    <row r="695" spans="1:8" ht="12.75" customHeight="1">
      <c r="A695" s="4"/>
      <c r="D695" s="45"/>
      <c r="E695" s="45"/>
      <c r="F695" s="4"/>
      <c r="G695" s="4"/>
      <c r="H695" s="4"/>
    </row>
    <row r="696" spans="1:8" ht="12.75" customHeight="1">
      <c r="A696" s="4"/>
      <c r="D696" s="45"/>
      <c r="E696" s="45"/>
      <c r="F696" s="4"/>
      <c r="G696" s="4"/>
      <c r="H696" s="4"/>
    </row>
    <row r="697" spans="1:8" ht="12.75" customHeight="1">
      <c r="A697" s="4"/>
      <c r="D697" s="45"/>
      <c r="E697" s="45"/>
      <c r="F697" s="4"/>
      <c r="G697" s="4"/>
      <c r="H697" s="4"/>
    </row>
    <row r="698" spans="1:8" ht="12.75" customHeight="1">
      <c r="A698" s="4"/>
      <c r="D698" s="45"/>
      <c r="E698" s="45"/>
      <c r="F698" s="4"/>
      <c r="G698" s="4"/>
      <c r="H698" s="4"/>
    </row>
    <row r="699" spans="1:8" ht="12.75" customHeight="1">
      <c r="A699" s="4"/>
      <c r="D699" s="45"/>
      <c r="E699" s="45"/>
      <c r="F699" s="4"/>
      <c r="G699" s="4"/>
      <c r="H699" s="4"/>
    </row>
    <row r="700" spans="1:8" ht="12.75" customHeight="1">
      <c r="A700" s="4"/>
      <c r="D700" s="45"/>
      <c r="E700" s="45"/>
      <c r="F700" s="4"/>
      <c r="G700" s="4"/>
      <c r="H700" s="4"/>
    </row>
    <row r="701" spans="1:8" ht="12.75" customHeight="1">
      <c r="A701" s="4"/>
      <c r="D701" s="45"/>
      <c r="E701" s="45"/>
      <c r="F701" s="4"/>
      <c r="G701" s="4"/>
      <c r="H701" s="4"/>
    </row>
    <row r="702" spans="1:8" ht="12.75" customHeight="1">
      <c r="A702" s="4"/>
      <c r="D702" s="45"/>
      <c r="E702" s="45"/>
      <c r="F702" s="4"/>
      <c r="G702" s="4"/>
      <c r="H702" s="4"/>
    </row>
    <row r="703" spans="1:8" ht="12.75" customHeight="1">
      <c r="A703" s="4"/>
      <c r="D703" s="45"/>
      <c r="E703" s="45"/>
      <c r="F703" s="4"/>
      <c r="G703" s="4"/>
      <c r="H703" s="4"/>
    </row>
    <row r="704" spans="1:8" ht="12.75" customHeight="1">
      <c r="A704" s="4"/>
      <c r="D704" s="45"/>
      <c r="E704" s="45"/>
      <c r="F704" s="4"/>
      <c r="G704" s="4"/>
      <c r="H704" s="4"/>
    </row>
    <row r="705" spans="1:8" ht="12.75" customHeight="1">
      <c r="A705" s="4"/>
      <c r="D705" s="45"/>
      <c r="E705" s="45"/>
      <c r="F705" s="4"/>
      <c r="G705" s="4"/>
      <c r="H705" s="4"/>
    </row>
    <row r="706" spans="1:8" ht="12.75" customHeight="1">
      <c r="A706" s="4"/>
      <c r="D706" s="45"/>
      <c r="E706" s="45"/>
      <c r="F706" s="4"/>
      <c r="G706" s="4"/>
      <c r="H706" s="4"/>
    </row>
    <row r="707" spans="1:8" ht="12.75" customHeight="1">
      <c r="A707" s="4"/>
      <c r="D707" s="45"/>
      <c r="E707" s="45"/>
      <c r="F707" s="4"/>
      <c r="G707" s="4"/>
      <c r="H707" s="4"/>
    </row>
    <row r="708" spans="1:8" ht="12.75" customHeight="1">
      <c r="A708" s="4"/>
      <c r="D708" s="45"/>
      <c r="E708" s="45"/>
      <c r="F708" s="4"/>
      <c r="G708" s="4"/>
      <c r="H708" s="4"/>
    </row>
    <row r="709" spans="1:8" ht="12.75" customHeight="1">
      <c r="A709" s="4"/>
      <c r="D709" s="45"/>
      <c r="E709" s="45"/>
      <c r="F709" s="4"/>
      <c r="G709" s="4"/>
      <c r="H709" s="4"/>
    </row>
    <row r="710" spans="1:8" ht="12.75" customHeight="1">
      <c r="A710" s="4"/>
      <c r="D710" s="45"/>
      <c r="E710" s="45"/>
      <c r="F710" s="4"/>
      <c r="G710" s="4"/>
      <c r="H710" s="4"/>
    </row>
    <row r="711" spans="1:8" ht="12.75" customHeight="1">
      <c r="A711" s="4"/>
      <c r="D711" s="45"/>
      <c r="E711" s="45"/>
      <c r="F711" s="4"/>
      <c r="G711" s="4"/>
      <c r="H711" s="4"/>
    </row>
    <row r="712" spans="1:8" ht="12.75" customHeight="1">
      <c r="A712" s="4"/>
      <c r="D712" s="45"/>
      <c r="E712" s="45"/>
      <c r="F712" s="4"/>
      <c r="G712" s="4"/>
      <c r="H712" s="4"/>
    </row>
    <row r="713" spans="1:8" ht="12.75" customHeight="1">
      <c r="A713" s="4"/>
      <c r="D713" s="45"/>
      <c r="E713" s="45"/>
      <c r="F713" s="4"/>
      <c r="G713" s="4"/>
      <c r="H713" s="4"/>
    </row>
    <row r="714" spans="1:8" ht="12.75" customHeight="1">
      <c r="A714" s="4"/>
      <c r="D714" s="45"/>
      <c r="E714" s="45"/>
      <c r="F714" s="4"/>
      <c r="G714" s="4"/>
      <c r="H714" s="4"/>
    </row>
    <row r="715" spans="1:8" ht="12.75" customHeight="1">
      <c r="A715" s="4"/>
      <c r="D715" s="45"/>
      <c r="E715" s="45"/>
      <c r="F715" s="4"/>
      <c r="G715" s="4"/>
      <c r="H715" s="4"/>
    </row>
    <row r="716" spans="1:8" ht="12.75" customHeight="1">
      <c r="A716" s="4"/>
      <c r="D716" s="45"/>
      <c r="E716" s="45"/>
      <c r="F716" s="4"/>
      <c r="G716" s="4"/>
      <c r="H716" s="4"/>
    </row>
    <row r="717" spans="1:8" ht="12.75" customHeight="1">
      <c r="A717" s="4"/>
      <c r="D717" s="45"/>
      <c r="E717" s="45"/>
      <c r="F717" s="4"/>
      <c r="G717" s="4"/>
      <c r="H717" s="4"/>
    </row>
    <row r="718" spans="1:8" ht="12.75" customHeight="1">
      <c r="A718" s="4"/>
      <c r="D718" s="45"/>
      <c r="E718" s="45"/>
      <c r="F718" s="4"/>
      <c r="G718" s="4"/>
      <c r="H718" s="4"/>
    </row>
    <row r="719" spans="1:8" ht="12.75" customHeight="1">
      <c r="A719" s="4"/>
      <c r="D719" s="45"/>
      <c r="E719" s="45"/>
      <c r="F719" s="4"/>
      <c r="G719" s="4"/>
      <c r="H719" s="4"/>
    </row>
    <row r="720" spans="1:8" ht="12.75" customHeight="1">
      <c r="A720" s="4"/>
      <c r="D720" s="45"/>
      <c r="E720" s="45"/>
      <c r="F720" s="4"/>
      <c r="G720" s="4"/>
      <c r="H720" s="4"/>
    </row>
    <row r="721" spans="1:8" ht="12.75" customHeight="1">
      <c r="A721" s="4"/>
      <c r="D721" s="45"/>
      <c r="E721" s="45"/>
      <c r="F721" s="4"/>
      <c r="G721" s="4"/>
      <c r="H721" s="4"/>
    </row>
    <row r="722" spans="1:8" ht="12.75" customHeight="1">
      <c r="A722" s="4"/>
      <c r="D722" s="45"/>
      <c r="E722" s="45"/>
      <c r="F722" s="4"/>
      <c r="G722" s="4"/>
      <c r="H722" s="4"/>
    </row>
    <row r="723" spans="1:8" ht="12.75" customHeight="1">
      <c r="A723" s="4"/>
      <c r="D723" s="45"/>
      <c r="E723" s="45"/>
      <c r="F723" s="4"/>
      <c r="G723" s="4"/>
      <c r="H723" s="4"/>
    </row>
    <row r="724" spans="1:8" ht="12.75" customHeight="1">
      <c r="A724" s="4"/>
      <c r="D724" s="45"/>
      <c r="E724" s="45"/>
      <c r="F724" s="4"/>
      <c r="G724" s="4"/>
      <c r="H724" s="4"/>
    </row>
    <row r="725" spans="1:8" ht="12.75" customHeight="1">
      <c r="A725" s="4"/>
      <c r="D725" s="45"/>
      <c r="E725" s="45"/>
      <c r="F725" s="4"/>
      <c r="G725" s="4"/>
      <c r="H725" s="4"/>
    </row>
    <row r="726" spans="1:8" ht="12.75" customHeight="1">
      <c r="A726" s="4"/>
      <c r="D726" s="45"/>
      <c r="E726" s="45"/>
      <c r="F726" s="4"/>
      <c r="G726" s="4"/>
      <c r="H726" s="4"/>
    </row>
    <row r="727" spans="1:8" ht="12.75" customHeight="1">
      <c r="A727" s="4"/>
      <c r="D727" s="45"/>
      <c r="E727" s="45"/>
      <c r="F727" s="4"/>
      <c r="G727" s="4"/>
      <c r="H727" s="4"/>
    </row>
    <row r="728" spans="1:8" ht="12.75" customHeight="1">
      <c r="A728" s="4"/>
      <c r="D728" s="45"/>
      <c r="E728" s="45"/>
      <c r="F728" s="4"/>
      <c r="G728" s="4"/>
      <c r="H728" s="4"/>
    </row>
    <row r="729" spans="1:8" ht="12.75" customHeight="1">
      <c r="A729" s="4"/>
      <c r="D729" s="45"/>
      <c r="E729" s="45"/>
      <c r="F729" s="4"/>
      <c r="G729" s="4"/>
      <c r="H729" s="4"/>
    </row>
    <row r="730" spans="1:8" ht="12.75" customHeight="1">
      <c r="A730" s="4"/>
      <c r="D730" s="45"/>
      <c r="E730" s="45"/>
      <c r="F730" s="4"/>
      <c r="G730" s="4"/>
      <c r="H730" s="4"/>
    </row>
    <row r="731" spans="1:8" ht="12.75" customHeight="1">
      <c r="A731" s="4"/>
      <c r="D731" s="45"/>
      <c r="E731" s="45"/>
      <c r="F731" s="4"/>
      <c r="G731" s="4"/>
      <c r="H731" s="4"/>
    </row>
    <row r="732" spans="1:8" ht="12.75" customHeight="1">
      <c r="A732" s="4"/>
      <c r="D732" s="45"/>
      <c r="E732" s="45"/>
      <c r="F732" s="4"/>
      <c r="G732" s="4"/>
      <c r="H732" s="4"/>
    </row>
    <row r="733" spans="1:8" ht="12.75" customHeight="1">
      <c r="A733" s="4"/>
      <c r="D733" s="45"/>
      <c r="E733" s="45"/>
      <c r="F733" s="4"/>
      <c r="G733" s="4"/>
      <c r="H733" s="4"/>
    </row>
    <row r="734" spans="1:8" ht="12.75" customHeight="1">
      <c r="A734" s="4"/>
      <c r="D734" s="45"/>
      <c r="E734" s="45"/>
      <c r="F734" s="4"/>
      <c r="G734" s="4"/>
      <c r="H734" s="4"/>
    </row>
    <row r="735" spans="1:8" ht="12.75" customHeight="1">
      <c r="A735" s="4"/>
      <c r="D735" s="45"/>
      <c r="E735" s="45"/>
      <c r="F735" s="4"/>
      <c r="G735" s="4"/>
      <c r="H735" s="4"/>
    </row>
    <row r="736" spans="1:8" ht="12.75" customHeight="1">
      <c r="A736" s="4"/>
      <c r="D736" s="45"/>
      <c r="E736" s="45"/>
      <c r="F736" s="4"/>
      <c r="G736" s="4"/>
      <c r="H736" s="4"/>
    </row>
    <row r="737" spans="1:8" ht="12.75" customHeight="1">
      <c r="A737" s="4"/>
      <c r="D737" s="45"/>
      <c r="E737" s="45"/>
      <c r="F737" s="4"/>
      <c r="G737" s="4"/>
      <c r="H737" s="4"/>
    </row>
    <row r="738" spans="1:8" ht="12.75" customHeight="1">
      <c r="A738" s="4"/>
      <c r="D738" s="45"/>
      <c r="E738" s="45"/>
      <c r="F738" s="4"/>
      <c r="G738" s="4"/>
      <c r="H738" s="4"/>
    </row>
    <row r="739" spans="1:8" ht="12.75" customHeight="1">
      <c r="A739" s="4"/>
      <c r="D739" s="45"/>
      <c r="E739" s="45"/>
      <c r="F739" s="4"/>
      <c r="G739" s="4"/>
      <c r="H739" s="4"/>
    </row>
    <row r="740" spans="1:8" ht="12.75" customHeight="1">
      <c r="A740" s="4"/>
      <c r="D740" s="45"/>
      <c r="E740" s="45"/>
      <c r="F740" s="4"/>
      <c r="G740" s="4"/>
      <c r="H740" s="4"/>
    </row>
    <row r="741" spans="1:8" ht="12.75" customHeight="1">
      <c r="A741" s="4"/>
      <c r="D741" s="45"/>
      <c r="E741" s="45"/>
      <c r="F741" s="4"/>
      <c r="G741" s="4"/>
      <c r="H741" s="4"/>
    </row>
    <row r="742" spans="1:8" ht="12.75" customHeight="1">
      <c r="A742" s="4"/>
      <c r="D742" s="45"/>
      <c r="E742" s="45"/>
      <c r="F742" s="4"/>
      <c r="G742" s="4"/>
      <c r="H742" s="4"/>
    </row>
    <row r="743" spans="1:8" ht="12.75" customHeight="1">
      <c r="A743" s="4"/>
      <c r="D743" s="45"/>
      <c r="E743" s="45"/>
      <c r="F743" s="4"/>
      <c r="G743" s="4"/>
      <c r="H743" s="4"/>
    </row>
    <row r="744" spans="1:8" ht="12.75" customHeight="1">
      <c r="A744" s="4"/>
      <c r="D744" s="45"/>
      <c r="E744" s="45"/>
      <c r="F744" s="4"/>
      <c r="G744" s="4"/>
      <c r="H744" s="4"/>
    </row>
    <row r="745" spans="1:8" ht="12.75" customHeight="1">
      <c r="A745" s="4"/>
      <c r="D745" s="45"/>
      <c r="E745" s="45"/>
      <c r="F745" s="4"/>
      <c r="G745" s="4"/>
      <c r="H745" s="4"/>
    </row>
    <row r="746" spans="1:8" ht="12.75" customHeight="1">
      <c r="A746" s="4"/>
      <c r="D746" s="45"/>
      <c r="E746" s="45"/>
      <c r="F746" s="4"/>
      <c r="G746" s="4"/>
      <c r="H746" s="4"/>
    </row>
    <row r="747" spans="1:8" ht="12.75" customHeight="1">
      <c r="A747" s="4"/>
      <c r="D747" s="45"/>
      <c r="E747" s="45"/>
      <c r="F747" s="4"/>
      <c r="G747" s="4"/>
      <c r="H747" s="4"/>
    </row>
    <row r="748" spans="1:8" ht="12.75" customHeight="1">
      <c r="A748" s="4"/>
      <c r="D748" s="45"/>
      <c r="E748" s="45"/>
      <c r="F748" s="4"/>
      <c r="G748" s="4"/>
      <c r="H748" s="4"/>
    </row>
    <row r="749" spans="1:8" ht="12.75" customHeight="1">
      <c r="A749" s="4"/>
      <c r="D749" s="45"/>
      <c r="E749" s="45"/>
      <c r="F749" s="4"/>
      <c r="G749" s="4"/>
      <c r="H749" s="4"/>
    </row>
    <row r="750" spans="1:8" ht="12.75" customHeight="1">
      <c r="A750" s="4"/>
      <c r="D750" s="45"/>
      <c r="E750" s="45"/>
      <c r="F750" s="4"/>
      <c r="G750" s="4"/>
      <c r="H750" s="4"/>
    </row>
    <row r="751" spans="1:8" ht="12.75" customHeight="1">
      <c r="A751" s="4"/>
      <c r="D751" s="45"/>
      <c r="E751" s="45"/>
      <c r="F751" s="4"/>
      <c r="G751" s="4"/>
      <c r="H751" s="4"/>
    </row>
    <row r="752" spans="1:8" ht="12.75" customHeight="1">
      <c r="A752" s="4"/>
      <c r="D752" s="45"/>
      <c r="E752" s="45"/>
      <c r="F752" s="4"/>
      <c r="G752" s="4"/>
      <c r="H752" s="4"/>
    </row>
    <row r="753" spans="1:8" ht="12.75" customHeight="1">
      <c r="A753" s="4"/>
      <c r="D753" s="45"/>
      <c r="E753" s="45"/>
      <c r="F753" s="4"/>
      <c r="G753" s="4"/>
      <c r="H753" s="4"/>
    </row>
    <row r="754" spans="1:8" ht="12.75" customHeight="1">
      <c r="A754" s="4"/>
      <c r="D754" s="45"/>
      <c r="E754" s="45"/>
      <c r="F754" s="4"/>
      <c r="G754" s="4"/>
      <c r="H754" s="4"/>
    </row>
    <row r="755" spans="1:8" ht="12.75" customHeight="1">
      <c r="A755" s="4"/>
      <c r="D755" s="45"/>
      <c r="E755" s="45"/>
      <c r="F755" s="4"/>
      <c r="G755" s="4"/>
      <c r="H755" s="4"/>
    </row>
    <row r="756" spans="1:8" ht="12.75" customHeight="1">
      <c r="A756" s="4"/>
      <c r="D756" s="45"/>
      <c r="E756" s="45"/>
      <c r="F756" s="4"/>
      <c r="G756" s="4"/>
      <c r="H756" s="4"/>
    </row>
    <row r="757" spans="1:8" ht="12.75" customHeight="1">
      <c r="A757" s="4"/>
      <c r="D757" s="45"/>
      <c r="E757" s="45"/>
      <c r="F757" s="4"/>
      <c r="G757" s="4"/>
      <c r="H757" s="4"/>
    </row>
    <row r="758" spans="1:8" ht="12.75" customHeight="1">
      <c r="A758" s="4"/>
      <c r="D758" s="45"/>
      <c r="E758" s="45"/>
      <c r="F758" s="4"/>
      <c r="G758" s="4"/>
      <c r="H758" s="4"/>
    </row>
    <row r="759" spans="1:8" ht="12.75" customHeight="1">
      <c r="A759" s="4"/>
      <c r="D759" s="45"/>
      <c r="E759" s="45"/>
      <c r="F759" s="4"/>
      <c r="G759" s="4"/>
      <c r="H759" s="4"/>
    </row>
    <row r="760" spans="1:8" ht="12.75" customHeight="1">
      <c r="A760" s="4"/>
      <c r="D760" s="45"/>
      <c r="E760" s="45"/>
      <c r="F760" s="4"/>
      <c r="G760" s="4"/>
      <c r="H760" s="4"/>
    </row>
    <row r="761" spans="1:8" ht="12.75" customHeight="1">
      <c r="A761" s="4"/>
      <c r="D761" s="45"/>
      <c r="E761" s="45"/>
      <c r="F761" s="4"/>
      <c r="G761" s="4"/>
      <c r="H761" s="4"/>
    </row>
    <row r="762" spans="1:8" ht="12.75" customHeight="1">
      <c r="A762" s="4"/>
      <c r="D762" s="45"/>
      <c r="E762" s="45"/>
      <c r="F762" s="4"/>
      <c r="G762" s="4"/>
      <c r="H762" s="4"/>
    </row>
    <row r="763" spans="1:8" ht="12.75" customHeight="1">
      <c r="A763" s="4"/>
      <c r="D763" s="45"/>
      <c r="E763" s="45"/>
      <c r="F763" s="4"/>
      <c r="G763" s="4"/>
      <c r="H763" s="4"/>
    </row>
    <row r="764" spans="1:8" ht="12.75" customHeight="1">
      <c r="A764" s="4"/>
      <c r="D764" s="45"/>
      <c r="E764" s="45"/>
      <c r="F764" s="4"/>
      <c r="G764" s="4"/>
      <c r="H764" s="4"/>
    </row>
    <row r="765" spans="1:8" ht="12.75" customHeight="1">
      <c r="A765" s="4"/>
      <c r="D765" s="45"/>
      <c r="E765" s="45"/>
      <c r="F765" s="4"/>
      <c r="G765" s="4"/>
      <c r="H765" s="4"/>
    </row>
    <row r="766" spans="1:8" ht="12.75" customHeight="1">
      <c r="A766" s="4"/>
      <c r="D766" s="45"/>
      <c r="E766" s="45"/>
      <c r="F766" s="4"/>
      <c r="G766" s="4"/>
      <c r="H766" s="4"/>
    </row>
    <row r="767" spans="1:8" ht="12.75" customHeight="1">
      <c r="A767" s="4"/>
      <c r="D767" s="45"/>
      <c r="E767" s="45"/>
      <c r="F767" s="4"/>
      <c r="G767" s="4"/>
      <c r="H767" s="4"/>
    </row>
    <row r="768" spans="1:8" ht="12.75" customHeight="1">
      <c r="A768" s="4"/>
      <c r="D768" s="45"/>
      <c r="E768" s="45"/>
      <c r="F768" s="4"/>
      <c r="G768" s="4"/>
      <c r="H768" s="4"/>
    </row>
    <row r="769" spans="1:8" ht="12.75" customHeight="1">
      <c r="A769" s="4"/>
      <c r="D769" s="45"/>
      <c r="E769" s="45"/>
      <c r="F769" s="4"/>
      <c r="G769" s="4"/>
      <c r="H769" s="4"/>
    </row>
    <row r="770" spans="1:8" ht="12.75" customHeight="1">
      <c r="A770" s="4"/>
      <c r="D770" s="45"/>
      <c r="E770" s="45"/>
      <c r="F770" s="4"/>
      <c r="G770" s="4"/>
      <c r="H770" s="4"/>
    </row>
    <row r="771" spans="1:8" ht="12.75" customHeight="1">
      <c r="A771" s="4"/>
      <c r="D771" s="45"/>
      <c r="E771" s="45"/>
      <c r="F771" s="4"/>
      <c r="G771" s="4"/>
      <c r="H771" s="4"/>
    </row>
    <row r="772" spans="1:8" ht="12.75" customHeight="1">
      <c r="A772" s="4"/>
      <c r="D772" s="45"/>
      <c r="E772" s="45"/>
      <c r="F772" s="4"/>
      <c r="G772" s="4"/>
      <c r="H772" s="4"/>
    </row>
    <row r="773" spans="1:8" ht="12.75" customHeight="1">
      <c r="A773" s="4"/>
      <c r="D773" s="45"/>
      <c r="E773" s="45"/>
      <c r="F773" s="4"/>
      <c r="G773" s="4"/>
      <c r="H773" s="4"/>
    </row>
    <row r="774" spans="1:8" ht="12.75" customHeight="1">
      <c r="A774" s="4"/>
      <c r="D774" s="45"/>
      <c r="E774" s="45"/>
      <c r="F774" s="4"/>
      <c r="G774" s="4"/>
      <c r="H774" s="4"/>
    </row>
    <row r="775" spans="1:8" ht="12.75" customHeight="1">
      <c r="A775" s="4"/>
      <c r="D775" s="45"/>
      <c r="E775" s="45"/>
      <c r="F775" s="4"/>
      <c r="G775" s="4"/>
      <c r="H775" s="4"/>
    </row>
    <row r="776" spans="1:8" ht="12.75" customHeight="1">
      <c r="A776" s="4"/>
      <c r="D776" s="45"/>
      <c r="E776" s="45"/>
      <c r="F776" s="4"/>
      <c r="G776" s="4"/>
      <c r="H776" s="4"/>
    </row>
    <row r="777" spans="1:8" ht="12.75" customHeight="1">
      <c r="A777" s="4"/>
      <c r="D777" s="45"/>
      <c r="E777" s="45"/>
      <c r="F777" s="4"/>
      <c r="G777" s="4"/>
      <c r="H777" s="4"/>
    </row>
    <row r="778" spans="1:8" ht="12.75" customHeight="1">
      <c r="A778" s="4"/>
      <c r="D778" s="45"/>
      <c r="E778" s="45"/>
      <c r="F778" s="4"/>
      <c r="G778" s="4"/>
      <c r="H778" s="4"/>
    </row>
    <row r="779" spans="1:8" ht="12.75" customHeight="1">
      <c r="A779" s="4"/>
      <c r="D779" s="45"/>
      <c r="E779" s="45"/>
      <c r="F779" s="4"/>
      <c r="G779" s="4"/>
      <c r="H779" s="4"/>
    </row>
    <row r="780" spans="1:8" ht="12.75" customHeight="1">
      <c r="A780" s="4"/>
      <c r="D780" s="45"/>
      <c r="E780" s="45"/>
      <c r="F780" s="4"/>
      <c r="G780" s="4"/>
      <c r="H780" s="4"/>
    </row>
    <row r="781" spans="1:8" ht="12.75" customHeight="1">
      <c r="A781" s="4"/>
      <c r="D781" s="45"/>
      <c r="E781" s="45"/>
      <c r="F781" s="4"/>
      <c r="G781" s="4"/>
      <c r="H781" s="4"/>
    </row>
    <row r="782" spans="1:8" ht="12.75" customHeight="1">
      <c r="A782" s="4"/>
      <c r="D782" s="45"/>
      <c r="E782" s="45"/>
      <c r="F782" s="4"/>
      <c r="G782" s="4"/>
      <c r="H782" s="4"/>
    </row>
    <row r="783" spans="1:8" ht="12.75" customHeight="1">
      <c r="A783" s="4"/>
      <c r="D783" s="45"/>
      <c r="E783" s="45"/>
      <c r="F783" s="4"/>
      <c r="G783" s="4"/>
      <c r="H783" s="4"/>
    </row>
    <row r="784" spans="1:8" ht="12.75" customHeight="1">
      <c r="A784" s="4"/>
      <c r="D784" s="45"/>
      <c r="E784" s="45"/>
      <c r="F784" s="4"/>
      <c r="G784" s="4"/>
      <c r="H784" s="4"/>
    </row>
    <row r="785" spans="1:8" ht="12.75" customHeight="1">
      <c r="A785" s="4"/>
      <c r="D785" s="45"/>
      <c r="E785" s="45"/>
      <c r="F785" s="4"/>
      <c r="G785" s="4"/>
      <c r="H785" s="4"/>
    </row>
    <row r="786" spans="1:8" ht="12.75" customHeight="1">
      <c r="A786" s="4"/>
      <c r="D786" s="45"/>
      <c r="E786" s="45"/>
      <c r="F786" s="4"/>
      <c r="G786" s="4"/>
      <c r="H786" s="4"/>
    </row>
    <row r="787" spans="1:8" ht="12.75" customHeight="1">
      <c r="A787" s="4"/>
      <c r="D787" s="45"/>
      <c r="E787" s="45"/>
      <c r="F787" s="4"/>
      <c r="G787" s="4"/>
      <c r="H787" s="4"/>
    </row>
    <row r="788" spans="1:8" ht="12.75" customHeight="1">
      <c r="A788" s="4"/>
      <c r="D788" s="45"/>
      <c r="E788" s="45"/>
      <c r="F788" s="4"/>
      <c r="G788" s="4"/>
      <c r="H788" s="4"/>
    </row>
    <row r="789" spans="1:8" ht="12.75" customHeight="1">
      <c r="A789" s="4"/>
      <c r="D789" s="45"/>
      <c r="E789" s="45"/>
      <c r="F789" s="4"/>
      <c r="G789" s="4"/>
      <c r="H789" s="4"/>
    </row>
    <row r="790" spans="1:8" ht="12.75" customHeight="1">
      <c r="A790" s="4"/>
      <c r="D790" s="45"/>
      <c r="E790" s="45"/>
      <c r="F790" s="4"/>
      <c r="G790" s="4"/>
      <c r="H790" s="4"/>
    </row>
    <row r="791" spans="1:8" ht="12.75" customHeight="1">
      <c r="A791" s="4"/>
      <c r="D791" s="45"/>
      <c r="E791" s="45"/>
      <c r="F791" s="4"/>
      <c r="G791" s="4"/>
      <c r="H791" s="4"/>
    </row>
    <row r="792" spans="1:8" ht="12.75" customHeight="1">
      <c r="A792" s="4"/>
      <c r="D792" s="45"/>
      <c r="E792" s="45"/>
      <c r="F792" s="4"/>
      <c r="G792" s="4"/>
      <c r="H792" s="4"/>
    </row>
    <row r="793" spans="1:8" ht="12.75" customHeight="1">
      <c r="A793" s="4"/>
      <c r="D793" s="45"/>
      <c r="E793" s="45"/>
      <c r="F793" s="4"/>
      <c r="G793" s="4"/>
      <c r="H793" s="4"/>
    </row>
    <row r="794" spans="1:8" ht="12.75" customHeight="1">
      <c r="A794" s="4"/>
      <c r="D794" s="45"/>
      <c r="E794" s="45"/>
      <c r="F794" s="4"/>
      <c r="G794" s="4"/>
      <c r="H794" s="4"/>
    </row>
    <row r="795" spans="1:8" ht="12.75" customHeight="1">
      <c r="A795" s="4"/>
      <c r="D795" s="45"/>
      <c r="E795" s="45"/>
      <c r="F795" s="4"/>
      <c r="G795" s="4"/>
      <c r="H795" s="4"/>
    </row>
    <row r="796" spans="1:8" ht="12.75" customHeight="1">
      <c r="A796" s="4"/>
      <c r="D796" s="45"/>
      <c r="E796" s="45"/>
      <c r="F796" s="4"/>
      <c r="G796" s="4"/>
      <c r="H796" s="4"/>
    </row>
    <row r="797" spans="1:8" ht="12.75" customHeight="1">
      <c r="A797" s="4"/>
      <c r="D797" s="45"/>
      <c r="E797" s="45"/>
      <c r="F797" s="4"/>
      <c r="G797" s="4"/>
      <c r="H797" s="4"/>
    </row>
    <row r="798" spans="1:8" ht="12.75" customHeight="1">
      <c r="A798" s="4"/>
      <c r="D798" s="45"/>
      <c r="E798" s="45"/>
      <c r="F798" s="4"/>
      <c r="G798" s="4"/>
      <c r="H798" s="4"/>
    </row>
    <row r="799" spans="1:8" ht="12.75" customHeight="1">
      <c r="A799" s="4"/>
      <c r="D799" s="45"/>
      <c r="E799" s="45"/>
      <c r="F799" s="4"/>
      <c r="G799" s="4"/>
      <c r="H799" s="4"/>
    </row>
    <row r="800" spans="1:8" ht="12.75" customHeight="1">
      <c r="A800" s="4"/>
      <c r="D800" s="45"/>
      <c r="E800" s="45"/>
      <c r="F800" s="4"/>
      <c r="G800" s="4"/>
      <c r="H800" s="4"/>
    </row>
    <row r="801" spans="1:8" ht="12.75" customHeight="1">
      <c r="A801" s="4"/>
      <c r="D801" s="45"/>
      <c r="E801" s="45"/>
      <c r="F801" s="4"/>
      <c r="G801" s="4"/>
      <c r="H801" s="4"/>
    </row>
    <row r="802" spans="1:8" ht="12.75" customHeight="1">
      <c r="A802" s="4"/>
      <c r="D802" s="45"/>
      <c r="E802" s="45"/>
      <c r="F802" s="4"/>
      <c r="G802" s="4"/>
      <c r="H802" s="4"/>
    </row>
    <row r="803" spans="1:8" ht="12.75" customHeight="1">
      <c r="A803" s="4"/>
      <c r="D803" s="45"/>
      <c r="E803" s="45"/>
      <c r="F803" s="4"/>
      <c r="G803" s="4"/>
      <c r="H803" s="4"/>
    </row>
    <row r="804" spans="1:8" ht="12.75" customHeight="1">
      <c r="A804" s="4"/>
      <c r="D804" s="45"/>
      <c r="E804" s="45"/>
      <c r="F804" s="4"/>
      <c r="G804" s="4"/>
      <c r="H804" s="4"/>
    </row>
    <row r="805" spans="1:8" ht="12.75" customHeight="1">
      <c r="A805" s="4"/>
      <c r="D805" s="45"/>
      <c r="E805" s="45"/>
      <c r="F805" s="4"/>
      <c r="G805" s="4"/>
      <c r="H805" s="4"/>
    </row>
    <row r="806" spans="1:8" ht="12.75" customHeight="1">
      <c r="A806" s="4"/>
      <c r="D806" s="45"/>
      <c r="E806" s="45"/>
      <c r="F806" s="4"/>
      <c r="G806" s="4"/>
      <c r="H806" s="4"/>
    </row>
    <row r="807" spans="1:8" ht="12.75" customHeight="1">
      <c r="A807" s="4"/>
      <c r="D807" s="45"/>
      <c r="E807" s="45"/>
      <c r="F807" s="4"/>
      <c r="G807" s="4"/>
      <c r="H807" s="4"/>
    </row>
    <row r="808" spans="1:8" ht="12.75" customHeight="1">
      <c r="A808" s="4"/>
      <c r="D808" s="45"/>
      <c r="E808" s="45"/>
      <c r="F808" s="4"/>
      <c r="G808" s="4"/>
      <c r="H808" s="4"/>
    </row>
    <row r="809" spans="1:8" ht="12.75" customHeight="1">
      <c r="A809" s="4"/>
      <c r="D809" s="45"/>
      <c r="E809" s="45"/>
      <c r="F809" s="4"/>
      <c r="G809" s="4"/>
      <c r="H809" s="4"/>
    </row>
    <row r="810" spans="1:8" ht="12.75" customHeight="1">
      <c r="A810" s="4"/>
      <c r="D810" s="45"/>
      <c r="E810" s="45"/>
      <c r="F810" s="4"/>
      <c r="G810" s="4"/>
      <c r="H810" s="4"/>
    </row>
    <row r="811" spans="1:8" ht="12.75" customHeight="1">
      <c r="A811" s="4"/>
      <c r="D811" s="45"/>
      <c r="E811" s="45"/>
      <c r="F811" s="4"/>
      <c r="G811" s="4"/>
      <c r="H811" s="4"/>
    </row>
    <row r="812" spans="1:8" ht="12.75" customHeight="1">
      <c r="A812" s="4"/>
      <c r="D812" s="45"/>
      <c r="E812" s="45"/>
      <c r="F812" s="4"/>
      <c r="G812" s="4"/>
      <c r="H812" s="4"/>
    </row>
    <row r="813" spans="1:8" ht="12.75" customHeight="1">
      <c r="A813" s="4"/>
      <c r="D813" s="45"/>
      <c r="E813" s="45"/>
      <c r="F813" s="4"/>
      <c r="G813" s="4"/>
      <c r="H813" s="4"/>
    </row>
    <row r="814" spans="1:8" ht="12.75" customHeight="1">
      <c r="A814" s="4"/>
      <c r="D814" s="45"/>
      <c r="E814" s="45"/>
      <c r="F814" s="4"/>
      <c r="G814" s="4"/>
      <c r="H814" s="4"/>
    </row>
    <row r="815" spans="1:8" ht="12.75" customHeight="1">
      <c r="A815" s="4"/>
      <c r="D815" s="45"/>
      <c r="E815" s="45"/>
      <c r="F815" s="4"/>
      <c r="G815" s="4"/>
      <c r="H815" s="4"/>
    </row>
    <row r="816" spans="1:8" ht="12.75" customHeight="1">
      <c r="A816" s="4"/>
      <c r="D816" s="45"/>
      <c r="E816" s="45"/>
      <c r="F816" s="4"/>
      <c r="G816" s="4"/>
      <c r="H816" s="4"/>
    </row>
    <row r="817" spans="1:8" ht="12.75" customHeight="1">
      <c r="A817" s="4"/>
      <c r="D817" s="45"/>
      <c r="E817" s="45"/>
      <c r="F817" s="4"/>
      <c r="G817" s="4"/>
      <c r="H817" s="4"/>
    </row>
    <row r="818" spans="1:8" ht="12.75" customHeight="1">
      <c r="A818" s="4"/>
      <c r="D818" s="45"/>
      <c r="E818" s="45"/>
      <c r="F818" s="4"/>
      <c r="G818" s="4"/>
      <c r="H818" s="4"/>
    </row>
    <row r="819" spans="1:8" ht="12.75" customHeight="1">
      <c r="A819" s="4"/>
      <c r="D819" s="45"/>
      <c r="E819" s="45"/>
      <c r="F819" s="4"/>
      <c r="G819" s="4"/>
      <c r="H819" s="4"/>
    </row>
    <row r="820" spans="1:8" ht="12.75" customHeight="1">
      <c r="A820" s="4"/>
      <c r="D820" s="45"/>
      <c r="E820" s="45"/>
      <c r="F820" s="4"/>
      <c r="G820" s="4"/>
      <c r="H820" s="4"/>
    </row>
    <row r="821" spans="1:8" ht="12.75" customHeight="1">
      <c r="A821" s="4"/>
      <c r="D821" s="45"/>
      <c r="E821" s="45"/>
      <c r="F821" s="4"/>
      <c r="G821" s="4"/>
      <c r="H821" s="4"/>
    </row>
    <row r="822" spans="1:8" ht="12.75" customHeight="1">
      <c r="A822" s="4"/>
      <c r="D822" s="45"/>
      <c r="E822" s="45"/>
      <c r="F822" s="4"/>
      <c r="G822" s="4"/>
      <c r="H822" s="4"/>
    </row>
    <row r="823" spans="1:8" ht="12.75" customHeight="1">
      <c r="A823" s="4"/>
      <c r="D823" s="45"/>
      <c r="E823" s="45"/>
      <c r="F823" s="4"/>
      <c r="G823" s="4"/>
      <c r="H823" s="4"/>
    </row>
    <row r="824" spans="1:8" ht="12.75" customHeight="1">
      <c r="A824" s="4"/>
      <c r="D824" s="45"/>
      <c r="E824" s="45"/>
      <c r="F824" s="4"/>
      <c r="G824" s="4"/>
      <c r="H824" s="4"/>
    </row>
    <row r="825" spans="1:8" ht="12.75" customHeight="1">
      <c r="A825" s="4"/>
      <c r="D825" s="45"/>
      <c r="E825" s="45"/>
      <c r="F825" s="4"/>
      <c r="G825" s="4"/>
      <c r="H825" s="4"/>
    </row>
    <row r="826" spans="1:8" ht="12.75" customHeight="1">
      <c r="A826" s="4"/>
      <c r="D826" s="45"/>
      <c r="E826" s="45"/>
      <c r="F826" s="4"/>
      <c r="G826" s="4"/>
      <c r="H826" s="4"/>
    </row>
    <row r="827" spans="1:8" ht="12.75" customHeight="1">
      <c r="A827" s="4"/>
      <c r="D827" s="45"/>
      <c r="E827" s="45"/>
      <c r="F827" s="4"/>
      <c r="G827" s="4"/>
      <c r="H827" s="4"/>
    </row>
    <row r="828" spans="1:8" ht="12.75" customHeight="1">
      <c r="A828" s="4"/>
      <c r="D828" s="45"/>
      <c r="E828" s="45"/>
      <c r="F828" s="4"/>
      <c r="G828" s="4"/>
      <c r="H828" s="4"/>
    </row>
    <row r="829" spans="1:8" ht="12.75" customHeight="1">
      <c r="A829" s="4"/>
      <c r="D829" s="45"/>
      <c r="E829" s="45"/>
      <c r="F829" s="4"/>
      <c r="G829" s="4"/>
      <c r="H829" s="4"/>
    </row>
    <row r="830" spans="1:8" ht="12.75" customHeight="1">
      <c r="A830" s="4"/>
      <c r="D830" s="45"/>
      <c r="E830" s="45"/>
      <c r="F830" s="4"/>
      <c r="G830" s="4"/>
      <c r="H830" s="4"/>
    </row>
    <row r="831" spans="1:8" ht="12.75" customHeight="1">
      <c r="A831" s="4"/>
      <c r="D831" s="45"/>
      <c r="E831" s="45"/>
      <c r="F831" s="4"/>
      <c r="G831" s="4"/>
      <c r="H831" s="4"/>
    </row>
    <row r="832" spans="1:8" ht="12.75" customHeight="1">
      <c r="A832" s="4"/>
      <c r="D832" s="45"/>
      <c r="E832" s="45"/>
      <c r="F832" s="4"/>
      <c r="G832" s="4"/>
      <c r="H832" s="4"/>
    </row>
    <row r="833" spans="1:8" ht="12.75" customHeight="1">
      <c r="A833" s="4"/>
      <c r="D833" s="45"/>
      <c r="E833" s="45"/>
      <c r="F833" s="4"/>
      <c r="G833" s="4"/>
      <c r="H833" s="4"/>
    </row>
    <row r="834" spans="1:8" ht="12.75" customHeight="1">
      <c r="A834" s="4"/>
      <c r="D834" s="45"/>
      <c r="E834" s="45"/>
      <c r="F834" s="4"/>
      <c r="G834" s="4"/>
      <c r="H834" s="4"/>
    </row>
    <row r="835" spans="1:8" ht="12.75" customHeight="1">
      <c r="A835" s="4"/>
      <c r="D835" s="45"/>
      <c r="E835" s="45"/>
      <c r="F835" s="4"/>
      <c r="G835" s="4"/>
      <c r="H835" s="4"/>
    </row>
    <row r="836" spans="1:8" ht="12.75" customHeight="1">
      <c r="A836" s="4"/>
      <c r="D836" s="45"/>
      <c r="E836" s="45"/>
      <c r="F836" s="4"/>
      <c r="G836" s="4"/>
      <c r="H836" s="4"/>
    </row>
    <row r="837" spans="1:8" ht="12.75" customHeight="1">
      <c r="A837" s="4"/>
      <c r="D837" s="45"/>
      <c r="E837" s="45"/>
      <c r="F837" s="4"/>
      <c r="G837" s="4"/>
      <c r="H837" s="4"/>
    </row>
    <row r="838" spans="1:8" ht="12.75" customHeight="1">
      <c r="A838" s="4"/>
      <c r="D838" s="45"/>
      <c r="E838" s="45"/>
      <c r="F838" s="4"/>
      <c r="G838" s="4"/>
      <c r="H838" s="4"/>
    </row>
    <row r="839" spans="1:8" ht="12.75" customHeight="1">
      <c r="A839" s="4"/>
      <c r="D839" s="45"/>
      <c r="E839" s="45"/>
      <c r="F839" s="4"/>
      <c r="G839" s="4"/>
      <c r="H839" s="4"/>
    </row>
    <row r="840" spans="1:8" ht="12.75" customHeight="1">
      <c r="A840" s="4"/>
      <c r="D840" s="45"/>
      <c r="E840" s="45"/>
      <c r="F840" s="4"/>
      <c r="G840" s="4"/>
      <c r="H840" s="4"/>
    </row>
    <row r="841" spans="1:8" ht="12.75" customHeight="1">
      <c r="A841" s="4"/>
      <c r="D841" s="45"/>
      <c r="E841" s="45"/>
      <c r="F841" s="4"/>
      <c r="G841" s="4"/>
      <c r="H841" s="4"/>
    </row>
    <row r="842" spans="1:8" ht="12.75" customHeight="1">
      <c r="A842" s="4"/>
      <c r="D842" s="45"/>
      <c r="E842" s="45"/>
      <c r="F842" s="4"/>
      <c r="G842" s="4"/>
      <c r="H842" s="4"/>
    </row>
    <row r="843" spans="1:8" ht="12.75" customHeight="1">
      <c r="A843" s="4"/>
      <c r="D843" s="45"/>
      <c r="E843" s="45"/>
      <c r="F843" s="4"/>
      <c r="G843" s="4"/>
      <c r="H843" s="4"/>
    </row>
    <row r="844" spans="1:8" ht="12.75" customHeight="1">
      <c r="A844" s="4"/>
      <c r="D844" s="45"/>
      <c r="E844" s="45"/>
      <c r="F844" s="4"/>
      <c r="G844" s="4"/>
      <c r="H844" s="4"/>
    </row>
    <row r="845" spans="1:8" ht="12.75" customHeight="1">
      <c r="A845" s="4"/>
      <c r="D845" s="45"/>
      <c r="E845" s="45"/>
      <c r="F845" s="4"/>
      <c r="G845" s="4"/>
      <c r="H845" s="4"/>
    </row>
    <row r="846" spans="1:8" ht="12.75" customHeight="1">
      <c r="A846" s="4"/>
      <c r="D846" s="45"/>
      <c r="E846" s="45"/>
      <c r="F846" s="4"/>
      <c r="G846" s="4"/>
      <c r="H846" s="4"/>
    </row>
    <row r="847" spans="1:8" ht="12.75" customHeight="1">
      <c r="A847" s="4"/>
      <c r="D847" s="45"/>
      <c r="E847" s="45"/>
      <c r="F847" s="4"/>
      <c r="G847" s="4"/>
      <c r="H847" s="4"/>
    </row>
    <row r="848" spans="1:8" ht="12.75" customHeight="1">
      <c r="A848" s="4"/>
      <c r="D848" s="45"/>
      <c r="E848" s="45"/>
      <c r="F848" s="4"/>
      <c r="G848" s="4"/>
      <c r="H848" s="4"/>
    </row>
    <row r="849" spans="1:8" ht="12.75" customHeight="1">
      <c r="A849" s="4"/>
      <c r="D849" s="45"/>
      <c r="E849" s="45"/>
      <c r="F849" s="4"/>
      <c r="G849" s="4"/>
      <c r="H849" s="4"/>
    </row>
    <row r="850" spans="1:8" ht="12.75" customHeight="1">
      <c r="A850" s="4"/>
      <c r="D850" s="45"/>
      <c r="E850" s="45"/>
      <c r="F850" s="4"/>
      <c r="G850" s="4"/>
      <c r="H850" s="4"/>
    </row>
    <row r="851" spans="1:8" ht="12.75" customHeight="1">
      <c r="A851" s="4"/>
      <c r="D851" s="45"/>
      <c r="E851" s="45"/>
      <c r="F851" s="4"/>
      <c r="G851" s="4"/>
      <c r="H851" s="4"/>
    </row>
    <row r="852" spans="1:8" ht="12.75" customHeight="1">
      <c r="A852" s="4"/>
      <c r="D852" s="45"/>
      <c r="E852" s="45"/>
      <c r="F852" s="4"/>
      <c r="G852" s="4"/>
      <c r="H852" s="4"/>
    </row>
    <row r="853" spans="1:8" ht="12.75" customHeight="1">
      <c r="A853" s="4"/>
      <c r="D853" s="45"/>
      <c r="E853" s="45"/>
      <c r="F853" s="4"/>
      <c r="G853" s="4"/>
      <c r="H853" s="4"/>
    </row>
    <row r="854" spans="1:8" ht="12.75" customHeight="1">
      <c r="A854" s="4"/>
      <c r="D854" s="45"/>
      <c r="E854" s="45"/>
      <c r="F854" s="4"/>
      <c r="G854" s="4"/>
      <c r="H854" s="4"/>
    </row>
    <row r="855" spans="1:8" ht="12.75" customHeight="1">
      <c r="A855" s="4"/>
      <c r="D855" s="45"/>
      <c r="E855" s="45"/>
      <c r="F855" s="4"/>
      <c r="G855" s="4"/>
      <c r="H855" s="4"/>
    </row>
    <row r="856" spans="1:8" ht="12.75" customHeight="1">
      <c r="A856" s="4"/>
      <c r="D856" s="45"/>
      <c r="E856" s="45"/>
      <c r="F856" s="4"/>
      <c r="G856" s="4"/>
      <c r="H856" s="4"/>
    </row>
    <row r="857" spans="1:8" ht="12.75" customHeight="1">
      <c r="A857" s="4"/>
      <c r="D857" s="45"/>
      <c r="E857" s="45"/>
      <c r="F857" s="4"/>
      <c r="G857" s="4"/>
      <c r="H857" s="4"/>
    </row>
    <row r="858" spans="1:8" ht="12.75" customHeight="1">
      <c r="A858" s="4"/>
      <c r="D858" s="45"/>
      <c r="E858" s="45"/>
      <c r="F858" s="4"/>
      <c r="G858" s="4"/>
      <c r="H858" s="4"/>
    </row>
    <row r="859" spans="1:8" ht="12.75" customHeight="1">
      <c r="A859" s="4"/>
      <c r="D859" s="45"/>
      <c r="E859" s="45"/>
      <c r="F859" s="4"/>
      <c r="G859" s="4"/>
      <c r="H859" s="4"/>
    </row>
    <row r="860" spans="1:8" ht="12.75" customHeight="1">
      <c r="A860" s="4"/>
      <c r="D860" s="45"/>
      <c r="E860" s="45"/>
      <c r="F860" s="4"/>
      <c r="G860" s="4"/>
      <c r="H860" s="4"/>
    </row>
    <row r="861" spans="1:8" ht="12.75" customHeight="1">
      <c r="A861" s="4"/>
      <c r="D861" s="45"/>
      <c r="E861" s="45"/>
      <c r="F861" s="4"/>
      <c r="G861" s="4"/>
      <c r="H861" s="4"/>
    </row>
    <row r="862" spans="1:8" ht="12.75" customHeight="1">
      <c r="A862" s="4"/>
      <c r="D862" s="45"/>
      <c r="E862" s="45"/>
      <c r="F862" s="4"/>
      <c r="G862" s="4"/>
      <c r="H862" s="4"/>
    </row>
    <row r="863" spans="1:8" ht="12.75" customHeight="1">
      <c r="A863" s="4"/>
      <c r="D863" s="45"/>
      <c r="E863" s="45"/>
      <c r="F863" s="4"/>
      <c r="G863" s="4"/>
      <c r="H863" s="4"/>
    </row>
    <row r="864" spans="1:8" ht="12.75" customHeight="1">
      <c r="A864" s="4"/>
      <c r="D864" s="45"/>
      <c r="E864" s="45"/>
      <c r="F864" s="4"/>
      <c r="G864" s="4"/>
      <c r="H864" s="4"/>
    </row>
    <row r="865" spans="1:8" ht="12.75" customHeight="1">
      <c r="A865" s="4"/>
      <c r="D865" s="45"/>
      <c r="E865" s="45"/>
      <c r="F865" s="4"/>
      <c r="G865" s="4"/>
      <c r="H865" s="4"/>
    </row>
    <row r="866" spans="1:8" ht="12.75" customHeight="1">
      <c r="A866" s="4"/>
      <c r="D866" s="45"/>
      <c r="E866" s="45"/>
      <c r="F866" s="4"/>
      <c r="G866" s="4"/>
      <c r="H866" s="4"/>
    </row>
    <row r="867" spans="1:8" ht="12.75" customHeight="1">
      <c r="A867" s="4"/>
      <c r="D867" s="45"/>
      <c r="E867" s="45"/>
      <c r="F867" s="4"/>
      <c r="G867" s="4"/>
      <c r="H867" s="4"/>
    </row>
    <row r="868" spans="1:8" ht="12.75" customHeight="1">
      <c r="A868" s="4"/>
      <c r="D868" s="45"/>
      <c r="E868" s="45"/>
      <c r="F868" s="4"/>
      <c r="G868" s="4"/>
      <c r="H868" s="4"/>
    </row>
    <row r="869" spans="1:8" ht="12.75" customHeight="1">
      <c r="A869" s="4"/>
      <c r="D869" s="45"/>
      <c r="E869" s="45"/>
      <c r="F869" s="4"/>
      <c r="G869" s="4"/>
      <c r="H869" s="4"/>
    </row>
    <row r="870" spans="1:8" ht="12.75" customHeight="1">
      <c r="A870" s="4"/>
      <c r="D870" s="45"/>
      <c r="E870" s="45"/>
      <c r="F870" s="4"/>
      <c r="G870" s="4"/>
      <c r="H870" s="4"/>
    </row>
    <row r="871" spans="1:8" ht="12.75" customHeight="1">
      <c r="A871" s="4"/>
      <c r="D871" s="45"/>
      <c r="E871" s="45"/>
      <c r="F871" s="4"/>
      <c r="G871" s="4"/>
      <c r="H871" s="4"/>
    </row>
    <row r="872" spans="1:8" ht="12.75" customHeight="1">
      <c r="A872" s="4"/>
      <c r="D872" s="45"/>
      <c r="E872" s="45"/>
      <c r="F872" s="4"/>
      <c r="G872" s="4"/>
      <c r="H872" s="4"/>
    </row>
    <row r="873" spans="1:8" ht="12.75" customHeight="1">
      <c r="A873" s="4"/>
      <c r="D873" s="45"/>
      <c r="E873" s="45"/>
      <c r="F873" s="4"/>
      <c r="G873" s="4"/>
      <c r="H873" s="4"/>
    </row>
    <row r="874" spans="1:8" ht="12.75" customHeight="1">
      <c r="A874" s="4"/>
      <c r="D874" s="45"/>
      <c r="E874" s="45"/>
      <c r="F874" s="4"/>
      <c r="G874" s="4"/>
      <c r="H874" s="4"/>
    </row>
    <row r="875" spans="1:8" ht="12.75" customHeight="1">
      <c r="A875" s="4"/>
      <c r="D875" s="45"/>
      <c r="E875" s="45"/>
      <c r="F875" s="4"/>
      <c r="G875" s="4"/>
      <c r="H875" s="4"/>
    </row>
    <row r="876" spans="1:8" ht="12.75" customHeight="1">
      <c r="A876" s="4"/>
      <c r="D876" s="45"/>
      <c r="E876" s="45"/>
      <c r="F876" s="4"/>
      <c r="G876" s="4"/>
      <c r="H876" s="4"/>
    </row>
    <row r="877" spans="1:8" ht="12.75" customHeight="1">
      <c r="A877" s="4"/>
      <c r="D877" s="45"/>
      <c r="E877" s="45"/>
      <c r="F877" s="4"/>
      <c r="G877" s="4"/>
      <c r="H877" s="4"/>
    </row>
    <row r="878" spans="1:8" ht="12.75" customHeight="1">
      <c r="A878" s="4"/>
      <c r="D878" s="45"/>
      <c r="E878" s="45"/>
      <c r="F878" s="4"/>
      <c r="G878" s="4"/>
      <c r="H878" s="4"/>
    </row>
    <row r="879" spans="1:8" ht="12.75" customHeight="1">
      <c r="A879" s="4"/>
      <c r="D879" s="45"/>
      <c r="E879" s="45"/>
      <c r="F879" s="4"/>
      <c r="G879" s="4"/>
      <c r="H879" s="4"/>
    </row>
    <row r="880" spans="1:8" ht="12.75" customHeight="1">
      <c r="A880" s="4"/>
      <c r="D880" s="45"/>
      <c r="E880" s="45"/>
      <c r="F880" s="4"/>
      <c r="G880" s="4"/>
      <c r="H880" s="4"/>
    </row>
    <row r="881" spans="1:8" ht="12.75" customHeight="1">
      <c r="A881" s="4"/>
      <c r="D881" s="45"/>
      <c r="E881" s="45"/>
      <c r="F881" s="4"/>
      <c r="G881" s="4"/>
      <c r="H881" s="4"/>
    </row>
    <row r="882" spans="1:8" ht="12.75" customHeight="1">
      <c r="A882" s="4"/>
      <c r="D882" s="45"/>
      <c r="E882" s="45"/>
      <c r="F882" s="4"/>
      <c r="G882" s="4"/>
      <c r="H882" s="4"/>
    </row>
    <row r="883" spans="1:8" ht="12.75" customHeight="1">
      <c r="A883" s="4"/>
      <c r="D883" s="45"/>
      <c r="E883" s="45"/>
      <c r="F883" s="4"/>
      <c r="G883" s="4"/>
      <c r="H883" s="4"/>
    </row>
    <row r="884" spans="1:8" ht="12.75" customHeight="1">
      <c r="A884" s="4"/>
      <c r="D884" s="45"/>
      <c r="E884" s="45"/>
      <c r="F884" s="4"/>
      <c r="G884" s="4"/>
      <c r="H884" s="4"/>
    </row>
    <row r="885" spans="1:8" ht="12.75" customHeight="1">
      <c r="A885" s="4"/>
      <c r="D885" s="45"/>
      <c r="E885" s="45"/>
      <c r="F885" s="4"/>
      <c r="G885" s="4"/>
      <c r="H885" s="4"/>
    </row>
    <row r="886" spans="1:8" ht="12.75" customHeight="1">
      <c r="A886" s="4"/>
      <c r="D886" s="45"/>
      <c r="E886" s="45"/>
      <c r="F886" s="4"/>
      <c r="G886" s="4"/>
      <c r="H886" s="4"/>
    </row>
    <row r="887" spans="1:8" ht="12.75" customHeight="1">
      <c r="A887" s="4"/>
      <c r="D887" s="45"/>
      <c r="E887" s="45"/>
      <c r="F887" s="4"/>
      <c r="G887" s="4"/>
      <c r="H887" s="4"/>
    </row>
    <row r="888" spans="1:8" ht="12.75" customHeight="1">
      <c r="A888" s="4"/>
      <c r="D888" s="45"/>
      <c r="E888" s="45"/>
      <c r="F888" s="4"/>
      <c r="G888" s="4"/>
      <c r="H888" s="4"/>
    </row>
    <row r="889" spans="1:8" ht="12.75" customHeight="1">
      <c r="A889" s="4"/>
      <c r="D889" s="45"/>
      <c r="E889" s="45"/>
      <c r="F889" s="4"/>
      <c r="G889" s="4"/>
      <c r="H889" s="4"/>
    </row>
    <row r="890" spans="1:8" ht="12.75" customHeight="1">
      <c r="A890" s="4"/>
      <c r="D890" s="45"/>
      <c r="E890" s="45"/>
      <c r="F890" s="4"/>
      <c r="G890" s="4"/>
      <c r="H890" s="4"/>
    </row>
    <row r="891" spans="1:8" ht="12.75" customHeight="1">
      <c r="A891" s="4"/>
      <c r="D891" s="45"/>
      <c r="E891" s="45"/>
      <c r="F891" s="4"/>
      <c r="G891" s="4"/>
      <c r="H891" s="4"/>
    </row>
    <row r="892" spans="1:8" ht="12.75" customHeight="1">
      <c r="A892" s="4"/>
      <c r="D892" s="45"/>
      <c r="E892" s="45"/>
      <c r="F892" s="4"/>
      <c r="G892" s="4"/>
      <c r="H892" s="4"/>
    </row>
    <row r="893" spans="1:8" ht="12.75" customHeight="1">
      <c r="A893" s="4"/>
      <c r="D893" s="45"/>
      <c r="E893" s="45"/>
      <c r="F893" s="4"/>
      <c r="G893" s="4"/>
      <c r="H893" s="4"/>
    </row>
    <row r="894" spans="1:8" ht="12.75" customHeight="1">
      <c r="A894" s="4"/>
      <c r="D894" s="45"/>
      <c r="E894" s="45"/>
      <c r="F894" s="4"/>
      <c r="G894" s="4"/>
      <c r="H894" s="4"/>
    </row>
    <row r="895" spans="1:8" ht="12.75" customHeight="1">
      <c r="A895" s="4"/>
      <c r="D895" s="45"/>
      <c r="E895" s="45"/>
      <c r="F895" s="4"/>
      <c r="G895" s="4"/>
      <c r="H895" s="4"/>
    </row>
    <row r="896" spans="1:8" ht="12.75" customHeight="1">
      <c r="A896" s="4"/>
      <c r="D896" s="45"/>
      <c r="E896" s="45"/>
      <c r="F896" s="4"/>
      <c r="G896" s="4"/>
      <c r="H896" s="4"/>
    </row>
    <row r="897" spans="1:8" ht="12.75" customHeight="1">
      <c r="A897" s="4"/>
      <c r="D897" s="45"/>
      <c r="E897" s="45"/>
      <c r="F897" s="4"/>
      <c r="G897" s="4"/>
      <c r="H897" s="4"/>
    </row>
    <row r="898" spans="1:8" ht="12.75" customHeight="1">
      <c r="A898" s="4"/>
      <c r="D898" s="45"/>
      <c r="E898" s="45"/>
      <c r="F898" s="4"/>
      <c r="G898" s="4"/>
      <c r="H898" s="4"/>
    </row>
    <row r="899" spans="1:8" ht="12.75" customHeight="1">
      <c r="A899" s="4"/>
      <c r="D899" s="45"/>
      <c r="E899" s="45"/>
      <c r="F899" s="4"/>
      <c r="G899" s="4"/>
      <c r="H899" s="4"/>
    </row>
    <row r="900" spans="1:8" ht="12.75" customHeight="1">
      <c r="A900" s="4"/>
      <c r="D900" s="45"/>
      <c r="E900" s="45"/>
      <c r="F900" s="4"/>
      <c r="G900" s="4"/>
      <c r="H900" s="4"/>
    </row>
    <row r="901" spans="1:8" ht="12.75" customHeight="1">
      <c r="A901" s="4"/>
      <c r="D901" s="45"/>
      <c r="E901" s="45"/>
      <c r="F901" s="4"/>
      <c r="G901" s="4"/>
      <c r="H901" s="4"/>
    </row>
    <row r="902" spans="1:8" ht="12.75" customHeight="1">
      <c r="A902" s="4"/>
      <c r="D902" s="45"/>
      <c r="E902" s="45"/>
      <c r="F902" s="4"/>
      <c r="G902" s="4"/>
      <c r="H902" s="4"/>
    </row>
    <row r="903" spans="1:8" ht="12.75" customHeight="1">
      <c r="A903" s="4"/>
      <c r="D903" s="45"/>
      <c r="E903" s="45"/>
      <c r="F903" s="4"/>
      <c r="G903" s="4"/>
      <c r="H903" s="4"/>
    </row>
    <row r="904" spans="1:8" ht="12.75" customHeight="1">
      <c r="A904" s="4"/>
      <c r="D904" s="45"/>
      <c r="E904" s="45"/>
      <c r="F904" s="4"/>
      <c r="G904" s="4"/>
      <c r="H904" s="4"/>
    </row>
    <row r="905" spans="1:8" ht="12.75" customHeight="1">
      <c r="A905" s="4"/>
      <c r="D905" s="45"/>
      <c r="E905" s="45"/>
      <c r="F905" s="4"/>
      <c r="G905" s="4"/>
      <c r="H905" s="4"/>
    </row>
    <row r="906" spans="1:8" ht="12.75" customHeight="1">
      <c r="A906" s="4"/>
      <c r="D906" s="45"/>
      <c r="E906" s="45"/>
      <c r="F906" s="4"/>
      <c r="G906" s="4"/>
      <c r="H906" s="4"/>
    </row>
    <row r="907" spans="1:8" ht="12.75" customHeight="1">
      <c r="A907" s="4"/>
      <c r="D907" s="45"/>
      <c r="E907" s="45"/>
      <c r="F907" s="4"/>
      <c r="G907" s="4"/>
      <c r="H907" s="4"/>
    </row>
    <row r="908" spans="1:8" ht="12.75" customHeight="1">
      <c r="A908" s="4"/>
      <c r="D908" s="45"/>
      <c r="E908" s="45"/>
      <c r="F908" s="4"/>
      <c r="G908" s="4"/>
      <c r="H908" s="4"/>
    </row>
    <row r="909" spans="1:8" ht="12.75" customHeight="1">
      <c r="A909" s="4"/>
      <c r="D909" s="45"/>
      <c r="E909" s="45"/>
      <c r="F909" s="4"/>
      <c r="G909" s="4"/>
      <c r="H909" s="4"/>
    </row>
    <row r="910" spans="1:8" ht="12.75" customHeight="1">
      <c r="A910" s="4"/>
      <c r="D910" s="45"/>
      <c r="E910" s="45"/>
      <c r="F910" s="4"/>
      <c r="G910" s="4"/>
      <c r="H910" s="4"/>
    </row>
    <row r="911" spans="1:8" ht="12.75" customHeight="1">
      <c r="A911" s="4"/>
      <c r="D911" s="45"/>
      <c r="E911" s="45"/>
      <c r="F911" s="4"/>
      <c r="G911" s="4"/>
      <c r="H911" s="4"/>
    </row>
    <row r="912" spans="1:8" ht="12.75" customHeight="1">
      <c r="A912" s="4"/>
      <c r="D912" s="45"/>
      <c r="E912" s="45"/>
      <c r="F912" s="4"/>
      <c r="G912" s="4"/>
      <c r="H912" s="4"/>
    </row>
    <row r="913" spans="1:8" ht="12.75" customHeight="1">
      <c r="A913" s="4"/>
      <c r="D913" s="45"/>
      <c r="E913" s="45"/>
      <c r="F913" s="4"/>
      <c r="G913" s="4"/>
      <c r="H913" s="4"/>
    </row>
    <row r="914" spans="1:8" ht="12.75" customHeight="1">
      <c r="A914" s="4"/>
      <c r="D914" s="45"/>
      <c r="E914" s="45"/>
      <c r="F914" s="4"/>
      <c r="G914" s="4"/>
      <c r="H914" s="4"/>
    </row>
    <row r="915" spans="1:8" ht="12.75" customHeight="1">
      <c r="A915" s="4"/>
      <c r="D915" s="45"/>
      <c r="E915" s="45"/>
      <c r="F915" s="4"/>
      <c r="G915" s="4"/>
      <c r="H915" s="4"/>
    </row>
    <row r="916" spans="1:8" ht="12.75" customHeight="1">
      <c r="A916" s="4"/>
      <c r="D916" s="45"/>
      <c r="E916" s="45"/>
      <c r="F916" s="4"/>
      <c r="G916" s="4"/>
      <c r="H916" s="4"/>
    </row>
    <row r="917" spans="1:8" ht="12.75" customHeight="1">
      <c r="A917" s="4"/>
      <c r="D917" s="45"/>
      <c r="E917" s="45"/>
      <c r="F917" s="4"/>
      <c r="G917" s="4"/>
      <c r="H917" s="4"/>
    </row>
    <row r="918" spans="1:8" ht="12.75" customHeight="1">
      <c r="A918" s="4"/>
      <c r="D918" s="45"/>
      <c r="E918" s="45"/>
      <c r="F918" s="4"/>
      <c r="G918" s="4"/>
      <c r="H918" s="4"/>
    </row>
    <row r="919" spans="1:8" ht="12.75" customHeight="1">
      <c r="A919" s="4"/>
      <c r="D919" s="45"/>
      <c r="E919" s="45"/>
      <c r="F919" s="4"/>
      <c r="G919" s="4"/>
      <c r="H919" s="4"/>
    </row>
    <row r="920" spans="1:8" ht="12.75" customHeight="1">
      <c r="A920" s="4"/>
      <c r="D920" s="45"/>
      <c r="E920" s="45"/>
      <c r="F920" s="4"/>
      <c r="G920" s="4"/>
      <c r="H920" s="4"/>
    </row>
    <row r="921" spans="1:8" ht="12.75" customHeight="1">
      <c r="A921" s="4"/>
      <c r="D921" s="45"/>
      <c r="E921" s="45"/>
      <c r="F921" s="4"/>
      <c r="G921" s="4"/>
      <c r="H921" s="4"/>
    </row>
    <row r="922" spans="1:8" ht="12.75" customHeight="1">
      <c r="A922" s="4"/>
      <c r="D922" s="45"/>
      <c r="E922" s="45"/>
      <c r="F922" s="4"/>
      <c r="G922" s="4"/>
      <c r="H922" s="4"/>
    </row>
    <row r="923" spans="1:8" ht="12.75" customHeight="1">
      <c r="A923" s="4"/>
      <c r="D923" s="45"/>
      <c r="E923" s="45"/>
      <c r="F923" s="4"/>
      <c r="G923" s="4"/>
      <c r="H923" s="4"/>
    </row>
    <row r="924" spans="1:8" ht="12.75" customHeight="1">
      <c r="A924" s="4"/>
      <c r="D924" s="45"/>
      <c r="E924" s="45"/>
      <c r="F924" s="4"/>
      <c r="G924" s="4"/>
      <c r="H924" s="4"/>
    </row>
    <row r="925" spans="1:8" ht="12.75" customHeight="1">
      <c r="A925" s="4"/>
      <c r="D925" s="45"/>
      <c r="E925" s="45"/>
      <c r="F925" s="4"/>
      <c r="G925" s="4"/>
      <c r="H925" s="4"/>
    </row>
    <row r="926" spans="1:8" ht="12.75" customHeight="1">
      <c r="A926" s="4"/>
      <c r="D926" s="45"/>
      <c r="E926" s="45"/>
      <c r="F926" s="4"/>
      <c r="G926" s="4"/>
      <c r="H926" s="4"/>
    </row>
    <row r="927" spans="1:8" ht="12.75" customHeight="1">
      <c r="A927" s="4"/>
      <c r="D927" s="45"/>
      <c r="E927" s="45"/>
      <c r="F927" s="4"/>
      <c r="G927" s="4"/>
      <c r="H927" s="4"/>
    </row>
    <row r="928" spans="1:8" ht="12.75" customHeight="1">
      <c r="A928" s="4"/>
      <c r="D928" s="45"/>
      <c r="E928" s="45"/>
      <c r="F928" s="4"/>
      <c r="G928" s="4"/>
      <c r="H928" s="4"/>
    </row>
    <row r="929" spans="1:8" ht="12.75" customHeight="1">
      <c r="A929" s="4"/>
      <c r="D929" s="45"/>
      <c r="E929" s="45"/>
      <c r="F929" s="4"/>
      <c r="G929" s="4"/>
      <c r="H929" s="4"/>
    </row>
    <row r="930" spans="1:8" ht="12.75" customHeight="1">
      <c r="A930" s="4"/>
      <c r="D930" s="45"/>
      <c r="E930" s="45"/>
      <c r="F930" s="4"/>
      <c r="G930" s="4"/>
      <c r="H930" s="4"/>
    </row>
    <row r="931" spans="1:8" ht="12.75" customHeight="1">
      <c r="A931" s="4"/>
      <c r="D931" s="45"/>
      <c r="E931" s="45"/>
      <c r="F931" s="4"/>
      <c r="G931" s="4"/>
      <c r="H931" s="4"/>
    </row>
    <row r="932" spans="1:8" ht="12.75" customHeight="1">
      <c r="A932" s="4"/>
      <c r="D932" s="45"/>
      <c r="E932" s="45"/>
      <c r="F932" s="4"/>
      <c r="G932" s="4"/>
      <c r="H932" s="4"/>
    </row>
    <row r="933" spans="1:8" ht="12.75" customHeight="1">
      <c r="A933" s="4"/>
      <c r="D933" s="45"/>
      <c r="E933" s="45"/>
      <c r="F933" s="4"/>
      <c r="G933" s="4"/>
      <c r="H933" s="4"/>
    </row>
    <row r="934" spans="1:8" ht="12.75" customHeight="1">
      <c r="A934" s="4"/>
      <c r="D934" s="45"/>
      <c r="E934" s="45"/>
      <c r="F934" s="4"/>
      <c r="G934" s="4"/>
      <c r="H934" s="4"/>
    </row>
    <row r="935" spans="1:8" ht="12.75" customHeight="1">
      <c r="A935" s="4"/>
      <c r="D935" s="45"/>
      <c r="E935" s="45"/>
      <c r="F935" s="4"/>
      <c r="G935" s="4"/>
      <c r="H935" s="4"/>
    </row>
    <row r="936" spans="1:8" ht="12.75" customHeight="1">
      <c r="A936" s="4"/>
      <c r="D936" s="45"/>
      <c r="E936" s="45"/>
      <c r="F936" s="4"/>
      <c r="G936" s="4"/>
      <c r="H936" s="4"/>
    </row>
    <row r="937" spans="1:8" ht="12.75" customHeight="1">
      <c r="A937" s="4"/>
      <c r="D937" s="45"/>
      <c r="E937" s="45"/>
      <c r="F937" s="4"/>
      <c r="G937" s="4"/>
      <c r="H937" s="4"/>
    </row>
    <row r="938" spans="1:8" ht="12.75" customHeight="1">
      <c r="A938" s="4"/>
      <c r="D938" s="45"/>
      <c r="E938" s="45"/>
      <c r="F938" s="4"/>
      <c r="G938" s="4"/>
      <c r="H938" s="4"/>
    </row>
    <row r="939" spans="1:8" ht="12.75" customHeight="1">
      <c r="A939" s="4"/>
      <c r="D939" s="45"/>
      <c r="E939" s="45"/>
      <c r="F939" s="4"/>
      <c r="G939" s="4"/>
      <c r="H939" s="4"/>
    </row>
    <row r="940" spans="1:8" ht="12.75" customHeight="1">
      <c r="A940" s="4"/>
      <c r="D940" s="45"/>
      <c r="E940" s="45"/>
      <c r="F940" s="4"/>
      <c r="G940" s="4"/>
      <c r="H940" s="4"/>
    </row>
    <row r="941" spans="1:8" ht="12.75" customHeight="1">
      <c r="A941" s="4"/>
      <c r="D941" s="45"/>
      <c r="E941" s="45"/>
      <c r="F941" s="4"/>
      <c r="G941" s="4"/>
      <c r="H941" s="4"/>
    </row>
    <row r="942" spans="1:8" ht="12.75" customHeight="1">
      <c r="A942" s="4"/>
      <c r="D942" s="45"/>
      <c r="E942" s="45"/>
      <c r="F942" s="4"/>
      <c r="G942" s="4"/>
      <c r="H942" s="4"/>
    </row>
    <row r="943" spans="1:8" ht="12.75" customHeight="1">
      <c r="A943" s="4"/>
      <c r="D943" s="45"/>
      <c r="E943" s="45"/>
      <c r="F943" s="4"/>
      <c r="G943" s="4"/>
      <c r="H943" s="4"/>
    </row>
    <row r="944" spans="1:8" ht="12.75" customHeight="1">
      <c r="A944" s="4"/>
      <c r="D944" s="45"/>
      <c r="E944" s="45"/>
      <c r="F944" s="4"/>
      <c r="G944" s="4"/>
      <c r="H944" s="4"/>
    </row>
  </sheetData>
  <pageMargins left="0.75" right="0.75" top="1" bottom="1" header="0" footer="0"/>
  <pageSetup orientation="landscape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activity xmlns="c02e7e8f-95c0-4499-a554-8a696fbf1d96" xsi:nil="true"/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F5AF34B79BF0B043B3BA9158C5BECD00" ma:contentTypeVersion="18" ma:contentTypeDescription="Create a new document." ma:contentTypeScope="" ma:versionID="32a20483484ce8de3e02526c98619b41">
  <xsd:schema xmlns:xsd="http://www.w3.org/2001/XMLSchema" xmlns:xs="http://www.w3.org/2001/XMLSchema" xmlns:p="http://schemas.microsoft.com/office/2006/metadata/properties" xmlns:ns3="027b9b2f-2847-4015-ba2d-3b6f1ac7ddcf" xmlns:ns4="c02e7e8f-95c0-4499-a554-8a696fbf1d96" targetNamespace="http://schemas.microsoft.com/office/2006/metadata/properties" ma:root="true" ma:fieldsID="2d60a03aab574fd7b21dea1976ef2926" ns3:_="" ns4:_="">
    <xsd:import namespace="027b9b2f-2847-4015-ba2d-3b6f1ac7ddcf"/>
    <xsd:import namespace="c02e7e8f-95c0-4499-a554-8a696fbf1d96"/>
    <xsd:element name="properties">
      <xsd:complexType>
        <xsd:sequence>
          <xsd:element name="documentManagement">
            <xsd:complexType>
              <xsd:all>
                <xsd:element ref="ns3:SharedWithUsers" minOccurs="0"/>
                <xsd:element ref="ns3:SharedWithDetails" minOccurs="0"/>
                <xsd:element ref="ns3:SharingHintHash" minOccurs="0"/>
                <xsd:element ref="ns4:MediaServiceMetadata" minOccurs="0"/>
                <xsd:element ref="ns4:MediaServiceFastMetadata" minOccurs="0"/>
                <xsd:element ref="ns4:MediaServiceAutoKeyPoints" minOccurs="0"/>
                <xsd:element ref="ns4:MediaServiceKeyPoints" minOccurs="0"/>
                <xsd:element ref="ns4:MediaServiceAutoTags" minOccurs="0"/>
                <xsd:element ref="ns4:MediaServiceGenerationTime" minOccurs="0"/>
                <xsd:element ref="ns4:MediaServiceEventHashCode" minOccurs="0"/>
                <xsd:element ref="ns4:MediaServiceOCR" minOccurs="0"/>
                <xsd:element ref="ns4:MediaServiceDateTaken" minOccurs="0"/>
                <xsd:element ref="ns4:MediaServiceLocation" minOccurs="0"/>
                <xsd:element ref="ns4:_activity" minOccurs="0"/>
                <xsd:element ref="ns4:MediaServiceObjectDetectorVersions" minOccurs="0"/>
                <xsd:element ref="ns4:MediaLengthInSeconds" minOccurs="0"/>
                <xsd:element ref="ns4:MediaServiceSystemTags" minOccurs="0"/>
                <xsd:element ref="ns4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27b9b2f-2847-4015-ba2d-3b6f1ac7ddcf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Shared With Details" ma:description="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0" nillable="true" ma:displayName="Sharing Hint Hash" ma:description="" ma:hidden="true" ma:internalName="SharingHintHash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02e7e8f-95c0-4499-a554-8a696fbf1d96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1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2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KeyPoints" ma:index="13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4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5" nillable="true" ma:displayName="Tags" ma:internalName="MediaServiceAutoTags" ma:readOnly="true">
      <xsd:simpleType>
        <xsd:restriction base="dms:Text"/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8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19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20" nillable="true" ma:displayName="Location" ma:internalName="MediaServiceLocation" ma:readOnly="true">
      <xsd:simpleType>
        <xsd:restriction base="dms:Text"/>
      </xsd:simpleType>
    </xsd:element>
    <xsd:element name="_activity" ma:index="21" nillable="true" ma:displayName="_activity" ma:hidden="true" ma:internalName="_activity">
      <xsd:simpleType>
        <xsd:restriction base="dms:Note"/>
      </xsd:simpleType>
    </xsd:element>
    <xsd:element name="MediaServiceObjectDetectorVersions" ma:index="22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LengthInSeconds" ma:index="23" nillable="true" ma:displayName="MediaLengthInSeconds" ma:hidden="true" ma:internalName="MediaLengthInSeconds" ma:readOnly="true">
      <xsd:simpleType>
        <xsd:restriction base="dms:Unknown"/>
      </xsd:simpleType>
    </xsd:element>
    <xsd:element name="MediaServiceSystemTags" ma:index="24" nillable="true" ma:displayName="MediaServiceSystemTags" ma:hidden="true" ma:internalName="MediaServiceSystemTags" ma:readOnly="true">
      <xsd:simpleType>
        <xsd:restriction base="dms:Note"/>
      </xsd:simpleType>
    </xsd:element>
    <xsd:element name="MediaServiceSearchProperties" ma:index="25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AFB3F4FF-EAD6-4600-B569-30D2A1AF28A1}">
  <ds:schemaRefs>
    <ds:schemaRef ds:uri="http://schemas.openxmlformats.org/package/2006/metadata/core-properties"/>
    <ds:schemaRef ds:uri="http://purl.org/dc/terms/"/>
    <ds:schemaRef ds:uri="http://purl.org/dc/dcmitype/"/>
    <ds:schemaRef ds:uri="http://www.w3.org/XML/1998/namespace"/>
    <ds:schemaRef ds:uri="http://schemas.microsoft.com/office/2006/metadata/properties"/>
    <ds:schemaRef ds:uri="027b9b2f-2847-4015-ba2d-3b6f1ac7ddcf"/>
    <ds:schemaRef ds:uri="c02e7e8f-95c0-4499-a554-8a696fbf1d96"/>
    <ds:schemaRef ds:uri="http://schemas.microsoft.com/office/2006/documentManagement/types"/>
    <ds:schemaRef ds:uri="http://schemas.microsoft.com/office/infopath/2007/PartnerControls"/>
    <ds:schemaRef ds:uri="http://purl.org/dc/elements/1.1/"/>
  </ds:schemaRefs>
</ds:datastoreItem>
</file>

<file path=customXml/itemProps2.xml><?xml version="1.0" encoding="utf-8"?>
<ds:datastoreItem xmlns:ds="http://schemas.openxmlformats.org/officeDocument/2006/customXml" ds:itemID="{989FFD45-175B-4DA8-A38B-5AEF9B7CE734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027b9b2f-2847-4015-ba2d-3b6f1ac7ddcf"/>
    <ds:schemaRef ds:uri="c02e7e8f-95c0-4499-a554-8a696fbf1d96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DB595094-B85C-47E4-A371-797227345B31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5</vt:i4>
      </vt:variant>
    </vt:vector>
  </HeadingPairs>
  <TitlesOfParts>
    <vt:vector size="8" baseType="lpstr">
      <vt:lpstr>Business &amp; Industry KSU CORE</vt:lpstr>
      <vt:lpstr>Department Course Lists</vt:lpstr>
      <vt:lpstr>Lookup tables</vt:lpstr>
      <vt:lpstr>CurrentSemester</vt:lpstr>
      <vt:lpstr>'Business &amp; Industry KSU CORE'!Print_Area</vt:lpstr>
      <vt:lpstr>SemesterDates</vt:lpstr>
      <vt:lpstr>'Lookup tables'!SemesterNumber</vt:lpstr>
      <vt:lpstr>'Lookup tables'!Semesters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Sarah Frye</dc:creator>
  <cp:lastModifiedBy>Sarah Frye</cp:lastModifiedBy>
  <dcterms:created xsi:type="dcterms:W3CDTF">2024-04-16T15:11:56Z</dcterms:created>
  <dcterms:modified xsi:type="dcterms:W3CDTF">2024-08-02T20:44:38Z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0x010100F5AF34B79BF0B043B3BA9158C5BECD00</vt:lpwstr>
  </property>
</Properties>
</file>